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3" sheetId="7" r:id="rId7"/>
    <sheet name="Сп2" sheetId="8" r:id="rId8"/>
    <sheet name="2" sheetId="9" r:id="rId9"/>
    <sheet name="Сп" sheetId="10" r:id="rId10"/>
    <sheet name="1стр1" sheetId="11" r:id="rId11"/>
    <sheet name="1стр2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0">'1стр1'!$A$1:$G$76</definedName>
    <definedName name="_xlnm.Print_Area" localSheetId="11">'1стр2'!$A$1:$K$76</definedName>
    <definedName name="_xlnm.Print_Area" localSheetId="8">'2'!$A$1:$J$36</definedName>
    <definedName name="_xlnm.Print_Area" localSheetId="6">'3'!$A$1:$AB$19</definedName>
    <definedName name="_xlnm.Print_Area" localSheetId="5">'4'!$A$1:$J$72</definedName>
    <definedName name="_xlnm.Print_Area" localSheetId="3">'5'!$A$1:$J$36</definedName>
    <definedName name="_xlnm.Print_Area" localSheetId="1">'6'!$A$1:$J$36</definedName>
    <definedName name="_xlnm.Print_Area" localSheetId="13">'Кстр1'!$A$1:$G$76</definedName>
    <definedName name="_xlnm.Print_Area" localSheetId="14">'Кстр2'!$A$1:$K$76</definedName>
    <definedName name="_xlnm.Print_Area" localSheetId="16">'Мстр1'!$A$1:$G$76</definedName>
    <definedName name="_xlnm.Print_Area" localSheetId="17">'Мстр2'!$A$1:$K$76</definedName>
    <definedName name="_xlnm.Print_Area" localSheetId="9">'Сп'!$A$1:$I$36</definedName>
    <definedName name="_xlnm.Print_Area" localSheetId="7">'Сп2'!$A$1:$I$12</definedName>
    <definedName name="_xlnm.Print_Area" localSheetId="4">'Сп4'!$A$1:$I$20</definedName>
    <definedName name="_xlnm.Print_Area" localSheetId="2">'Сп5'!$A$1:$I$12</definedName>
    <definedName name="_xlnm.Print_Area" localSheetId="0">'Сп6'!$A$1:$I$12</definedName>
    <definedName name="_xlnm.Print_Area" localSheetId="12">'СпК'!$A$1:$I$36</definedName>
    <definedName name="_xlnm.Print_Area" localSheetId="15">'СпМ'!$A$1:$I$36</definedName>
  </definedNames>
  <calcPr fullCalcOnLoad="1" refMode="R1C1"/>
</workbook>
</file>

<file path=xl/sharedStrings.xml><?xml version="1.0" encoding="utf-8"?>
<sst xmlns="http://schemas.openxmlformats.org/spreadsheetml/2006/main" count="669" uniqueCount="149">
  <si>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</si>
  <si>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</si>
  <si>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</si>
  <si>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</si>
  <si>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</si>
  <si>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</si>
  <si>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</si>
  <si>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</si>
  <si>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</si>
  <si>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</si>
  <si>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</si>
  <si>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</si>
  <si>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</si>
  <si>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</si>
  <si>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</si>
  <si>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</si>
  <si>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</si>
  <si>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</si>
  <si>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</si>
  <si>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</si>
  <si>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</si>
  <si>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</si>
  <si>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</si>
  <si>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</si>
  <si>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</si>
  <si>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</si>
  <si>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</si>
  <si>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</si>
  <si>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</si>
  <si>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</si>
  <si>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</si>
  <si>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</si>
  <si>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</si>
  <si>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</si>
  <si>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"Николай Смирнов"</t>
  </si>
  <si>
    <t>7 ноября 2009 г.</t>
  </si>
  <si>
    <t>Аристов Александр</t>
  </si>
  <si>
    <t>Яковлев Михаил</t>
  </si>
  <si>
    <t>Аббасов Рустамхон</t>
  </si>
  <si>
    <t>Исмайлов Азат</t>
  </si>
  <si>
    <t>Харламов Руслан</t>
  </si>
  <si>
    <t>Валеев Риф</t>
  </si>
  <si>
    <t>Фоминых Дмитрий</t>
  </si>
  <si>
    <t>Срумов Антон</t>
  </si>
  <si>
    <t>Лежнев Артем</t>
  </si>
  <si>
    <t>Сафиуллин Азат</t>
  </si>
  <si>
    <t>Максютов Азат</t>
  </si>
  <si>
    <t>Урманов Артур</t>
  </si>
  <si>
    <t>Шапошников Александр</t>
  </si>
  <si>
    <t>Хайруллин Ренат</t>
  </si>
  <si>
    <t>Сазонов Николай</t>
  </si>
  <si>
    <t>Шакуров Нафис</t>
  </si>
  <si>
    <t>Хабиров Марс</t>
  </si>
  <si>
    <t>Бакиров Наиль</t>
  </si>
  <si>
    <t>Мазурин Викентий</t>
  </si>
  <si>
    <t>Сафиуллин Александр</t>
  </si>
  <si>
    <t>Ларионов Сергей</t>
  </si>
  <si>
    <t>Вафин Егор</t>
  </si>
  <si>
    <t>Файзуллин Тимур</t>
  </si>
  <si>
    <t>Семенов Юрий</t>
  </si>
  <si>
    <t>Тодрамович Александр</t>
  </si>
  <si>
    <t>Семенов Константин</t>
  </si>
  <si>
    <t>Давлетов Тимур</t>
  </si>
  <si>
    <t>Сабиров Денис</t>
  </si>
  <si>
    <t>Сабиров Дмитрий</t>
  </si>
  <si>
    <t>1/2 финала Турнира "Николай Смирнов"</t>
  </si>
  <si>
    <t>1 ноября 2009 г.</t>
  </si>
  <si>
    <t>Аюпов Айдар</t>
  </si>
  <si>
    <t>Шакиров Ильяс</t>
  </si>
  <si>
    <t>Горбунов Валентин</t>
  </si>
  <si>
    <t>Ратникова Наталья</t>
  </si>
  <si>
    <t>Барышев Сергей</t>
  </si>
  <si>
    <t>Уткулов Ринат</t>
  </si>
  <si>
    <t>Прокофьев Михаил</t>
  </si>
  <si>
    <t>Мицул Тимофей</t>
  </si>
  <si>
    <t>Аминев Ильдар</t>
  </si>
  <si>
    <t>Бахтияров Айрат</t>
  </si>
  <si>
    <t>Баринов Владимир</t>
  </si>
  <si>
    <t>Ларионов Даниил</t>
  </si>
  <si>
    <t>Тарараев Петр</t>
  </si>
  <si>
    <t>Манайчев Владимир</t>
  </si>
  <si>
    <t>Могилевская Инесса</t>
  </si>
  <si>
    <t>Мухамадеев Артур</t>
  </si>
  <si>
    <t>Мухаметова Ландыш</t>
  </si>
  <si>
    <t>1/4 финала Турнира "Николай Смирнов"</t>
  </si>
  <si>
    <t>24 октября 2009 г.</t>
  </si>
  <si>
    <t>Халимонов Евгений</t>
  </si>
  <si>
    <t>Коробко Павел</t>
  </si>
  <si>
    <t>Хадарин Артем</t>
  </si>
  <si>
    <t>Толкачев Иван</t>
  </si>
  <si>
    <t>Полушин Сергей</t>
  </si>
  <si>
    <t>Бикбулатов Ильдар</t>
  </si>
  <si>
    <t>Шайхутдинов Артур</t>
  </si>
  <si>
    <t>Молодцов Вадим</t>
  </si>
  <si>
    <t>Закареев Али</t>
  </si>
  <si>
    <t>Ишметов Александр</t>
  </si>
  <si>
    <t>Нестеренко Георгий</t>
  </si>
  <si>
    <t>Алмаев Раис</t>
  </si>
  <si>
    <t>Рахматуллин Равиль</t>
  </si>
  <si>
    <t>Железнов Дмитрий</t>
  </si>
  <si>
    <t>Краснова Светлана</t>
  </si>
  <si>
    <t>Расулев Азат</t>
  </si>
  <si>
    <t>Шаяхметов Азамат</t>
  </si>
  <si>
    <t>Чебукин Игорь</t>
  </si>
  <si>
    <t>1/8 финала Турнира "Николай Смирнов"</t>
  </si>
  <si>
    <t>17 октября 2009 г.</t>
  </si>
  <si>
    <t>Ключников Артем</t>
  </si>
  <si>
    <t>Осинский Александр</t>
  </si>
  <si>
    <t>Насков Андрей</t>
  </si>
  <si>
    <t>Манюров Виль</t>
  </si>
  <si>
    <t>Григорьев Руслан</t>
  </si>
  <si>
    <t>1/16 финала Турнира "Николай Смирнов"</t>
  </si>
  <si>
    <t>11 октября 2009 г.</t>
  </si>
  <si>
    <t>№</t>
  </si>
  <si>
    <t>место</t>
  </si>
  <si>
    <t>1</t>
  </si>
  <si>
    <t>3</t>
  </si>
  <si>
    <t>2</t>
  </si>
  <si>
    <t>0</t>
  </si>
  <si>
    <t>5</t>
  </si>
  <si>
    <t>Муллакильдина Регина</t>
  </si>
  <si>
    <t>4</t>
  </si>
  <si>
    <t>1/32 финала Турнира "Николай Смирнов"</t>
  </si>
  <si>
    <t>4 октября 2009 г.</t>
  </si>
  <si>
    <t>Зайнетдинов Марсель</t>
  </si>
  <si>
    <t>Гильванов Роман</t>
  </si>
  <si>
    <t>Лазарев Игорь</t>
  </si>
  <si>
    <t>Байромалов Леонид</t>
  </si>
  <si>
    <t>Бортко Вячеслав</t>
  </si>
  <si>
    <t>Аминов Артур</t>
  </si>
  <si>
    <t>Хусаинов Альберт</t>
  </si>
  <si>
    <t>Гилемханова Дина</t>
  </si>
  <si>
    <t>Гиндулина Диана</t>
  </si>
  <si>
    <t>Ибраев Эмиль</t>
  </si>
  <si>
    <t>Киреева Диана</t>
  </si>
  <si>
    <t>Астафуров Данил</t>
  </si>
  <si>
    <t>1/64 финала Турнира "Николай Смирнов"</t>
  </si>
  <si>
    <t>26 сентября 2009 г.</t>
  </si>
  <si>
    <t>Неизвестных Игорь</t>
  </si>
  <si>
    <t>Гаскаров Динар</t>
  </si>
  <si>
    <t>Балхияров Алмаз</t>
  </si>
  <si>
    <t>Загидуллин Олег</t>
  </si>
  <si>
    <t>1/128 финала Турнира "Николай Смирнов"</t>
  </si>
  <si>
    <t>19 сентября 2009 г.</t>
  </si>
  <si>
    <t>Сиротенко Вадим</t>
  </si>
  <si>
    <t>Хайруллин Артур</t>
  </si>
  <si>
    <t>Шестопалов Глеб</t>
  </si>
  <si>
    <t>Степанов Антон</t>
  </si>
  <si>
    <t>Ерыкалина Инна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</si>
</sst>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20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49" fontId="19" fillId="2" borderId="0" xfId="17" applyNumberFormat="1" applyFont="1" applyFill="1" applyBorder="1" applyAlignment="1">
      <alignment horizontal="center" vertical="center"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6" fillId="2" borderId="0" xfId="17" applyNumberFormat="1" applyFont="1" applyFill="1" applyBorder="1" applyAlignment="1">
      <alignment horizontal="center"/>
      <protection/>
    </xf>
    <xf numFmtId="49" fontId="1" fillId="2" borderId="8" xfId="17" applyNumberFormat="1" applyFont="1" applyFill="1" applyBorder="1" applyAlignment="1">
      <alignment horizontal="center" vertical="center" wrapText="1"/>
      <protection/>
    </xf>
    <xf numFmtId="49" fontId="1" fillId="2" borderId="9" xfId="17" applyNumberFormat="1" applyFont="1" applyFill="1" applyBorder="1" applyAlignment="1">
      <alignment horizontal="center" vertical="center" wrapText="1"/>
      <protection/>
    </xf>
    <xf numFmtId="49" fontId="0" fillId="2" borderId="8" xfId="17" applyNumberFormat="1" applyFill="1" applyBorder="1" applyAlignment="1">
      <alignment horizontal="center" vertical="center" wrapText="1"/>
      <protection/>
    </xf>
    <xf numFmtId="49" fontId="0" fillId="2" borderId="10" xfId="17" applyNumberFormat="1" applyFill="1" applyBorder="1" applyAlignment="1">
      <alignment horizontal="center" vertical="center" wrapText="1"/>
      <protection/>
    </xf>
    <xf numFmtId="49" fontId="0" fillId="2" borderId="9" xfId="17" applyNumberFormat="1" applyFill="1" applyBorder="1" applyAlignment="1">
      <alignment horizontal="center" vertical="center" wrapText="1"/>
      <protection/>
    </xf>
    <xf numFmtId="49" fontId="0" fillId="2" borderId="11" xfId="17" applyNumberFormat="1" applyFont="1" applyFill="1" applyBorder="1" applyAlignment="1">
      <alignment horizontal="center" vertical="center" wrapText="1"/>
      <protection/>
    </xf>
    <xf numFmtId="49" fontId="0" fillId="2" borderId="10" xfId="17" applyNumberFormat="1" applyFont="1" applyFill="1" applyBorder="1" applyAlignment="1">
      <alignment horizontal="center" vertical="center" wrapText="1"/>
      <protection/>
    </xf>
    <xf numFmtId="49" fontId="0" fillId="2" borderId="12" xfId="17" applyNumberFormat="1" applyFont="1" applyFill="1" applyBorder="1" applyAlignment="1">
      <alignment horizontal="center" vertical="center" wrapText="1"/>
      <protection/>
    </xf>
    <xf numFmtId="49" fontId="20" fillId="2" borderId="8" xfId="17" applyNumberFormat="1" applyFont="1" applyFill="1" applyBorder="1" applyAlignment="1">
      <alignment horizontal="center" vertical="center" wrapText="1"/>
      <protection/>
    </xf>
    <xf numFmtId="49" fontId="20" fillId="2" borderId="9" xfId="17" applyNumberFormat="1" applyFont="1" applyFill="1" applyBorder="1" applyAlignment="1">
      <alignment horizontal="center" vertical="center" wrapText="1"/>
      <protection/>
    </xf>
    <xf numFmtId="49" fontId="1" fillId="2" borderId="13" xfId="17" applyNumberFormat="1" applyFont="1" applyFill="1" applyBorder="1" applyAlignment="1">
      <alignment horizontal="center" vertical="center" wrapText="1"/>
      <protection/>
    </xf>
    <xf numFmtId="49" fontId="1" fillId="2" borderId="14" xfId="17" applyNumberFormat="1" applyFont="1" applyFill="1" applyBorder="1" applyAlignment="1">
      <alignment horizontal="center" vertical="center" wrapText="1"/>
      <protection/>
    </xf>
    <xf numFmtId="49" fontId="0" fillId="2" borderId="13" xfId="17" applyNumberFormat="1" applyFill="1" applyBorder="1" applyAlignment="1">
      <alignment horizontal="center" vertical="center" wrapText="1"/>
      <protection/>
    </xf>
    <xf numFmtId="49" fontId="0" fillId="2" borderId="15" xfId="17" applyNumberFormat="1" applyFill="1" applyBorder="1" applyAlignment="1">
      <alignment horizontal="center" vertical="center" wrapText="1"/>
      <protection/>
    </xf>
    <xf numFmtId="49" fontId="0" fillId="2" borderId="14" xfId="17" applyNumberFormat="1" applyFill="1" applyBorder="1" applyAlignment="1">
      <alignment horizontal="center" vertical="center" wrapText="1"/>
      <protection/>
    </xf>
    <xf numFmtId="49" fontId="0" fillId="2" borderId="16" xfId="17" applyNumberFormat="1" applyFont="1" applyFill="1" applyBorder="1" applyAlignment="1">
      <alignment horizontal="center" vertical="center" wrapText="1"/>
      <protection/>
    </xf>
    <xf numFmtId="49" fontId="0" fillId="2" borderId="15" xfId="17" applyNumberFormat="1" applyFont="1" applyFill="1" applyBorder="1" applyAlignment="1">
      <alignment horizontal="center" vertical="center" wrapText="1"/>
      <protection/>
    </xf>
    <xf numFmtId="49" fontId="0" fillId="2" borderId="17" xfId="17" applyNumberFormat="1" applyFont="1" applyFill="1" applyBorder="1" applyAlignment="1">
      <alignment horizontal="center" vertical="center" wrapText="1"/>
      <protection/>
    </xf>
    <xf numFmtId="49" fontId="20" fillId="2" borderId="13" xfId="17" applyNumberFormat="1" applyFont="1" applyFill="1" applyBorder="1" applyAlignment="1">
      <alignment horizontal="center" vertical="center" wrapText="1"/>
      <protection/>
    </xf>
    <xf numFmtId="49" fontId="20" fillId="2" borderId="14" xfId="17" applyNumberFormat="1" applyFont="1" applyFill="1" applyBorder="1" applyAlignment="1">
      <alignment horizontal="center" vertical="center" wrapText="1"/>
      <protection/>
    </xf>
    <xf numFmtId="49" fontId="0" fillId="2" borderId="18" xfId="17" applyNumberFormat="1" applyFill="1" applyBorder="1" applyAlignment="1">
      <alignment horizontal="center" vertical="center"/>
      <protection/>
    </xf>
    <xf numFmtId="49" fontId="0" fillId="2" borderId="19" xfId="17" applyNumberFormat="1" applyFill="1" applyBorder="1" applyAlignment="1">
      <alignment horizontal="center" vertical="center"/>
      <protection/>
    </xf>
    <xf numFmtId="49" fontId="21" fillId="2" borderId="18" xfId="17" applyNumberFormat="1" applyFont="1" applyFill="1" applyBorder="1" applyAlignment="1">
      <alignment horizontal="left" vertical="center"/>
      <protection/>
    </xf>
    <xf numFmtId="49" fontId="21" fillId="2" borderId="20" xfId="17" applyNumberFormat="1" applyFont="1" applyFill="1" applyBorder="1" applyAlignment="1">
      <alignment horizontal="left" vertical="center"/>
      <protection/>
    </xf>
    <xf numFmtId="49" fontId="21" fillId="2" borderId="19" xfId="17" applyNumberFormat="1" applyFont="1" applyFill="1" applyBorder="1" applyAlignment="1">
      <alignment horizontal="left" vertical="center"/>
      <protection/>
    </xf>
    <xf numFmtId="49" fontId="21" fillId="5" borderId="3" xfId="17" applyNumberFormat="1" applyFont="1" applyFill="1" applyBorder="1" applyAlignment="1">
      <alignment horizontal="center" vertical="center"/>
      <protection/>
    </xf>
    <xf numFmtId="49" fontId="21" fillId="5" borderId="20" xfId="17" applyNumberFormat="1" applyFont="1" applyFill="1" applyBorder="1" applyAlignment="1">
      <alignment horizontal="center" vertical="center"/>
      <protection/>
    </xf>
    <xf numFmtId="49" fontId="21" fillId="2" borderId="20" xfId="17" applyNumberFormat="1" applyFont="1" applyFill="1" applyBorder="1" applyAlignment="1">
      <alignment horizontal="center" vertical="center"/>
      <protection/>
    </xf>
    <xf numFmtId="49" fontId="21" fillId="2" borderId="4" xfId="17" applyNumberFormat="1" applyFont="1" applyFill="1" applyBorder="1" applyAlignment="1">
      <alignment horizontal="center" vertical="center"/>
      <protection/>
    </xf>
    <xf numFmtId="49" fontId="19" fillId="2" borderId="18" xfId="17" applyNumberFormat="1" applyFont="1" applyFill="1" applyBorder="1" applyAlignment="1">
      <alignment horizontal="center" vertical="center"/>
      <protection/>
    </xf>
    <xf numFmtId="49" fontId="19" fillId="2" borderId="19" xfId="17" applyNumberFormat="1" applyFont="1" applyFill="1" applyBorder="1" applyAlignment="1">
      <alignment horizontal="center" vertical="center"/>
      <protection/>
    </xf>
    <xf numFmtId="49" fontId="0" fillId="2" borderId="21" xfId="17" applyNumberFormat="1" applyFill="1" applyBorder="1" applyAlignment="1">
      <alignment horizontal="center" vertical="center"/>
      <protection/>
    </xf>
    <xf numFmtId="49" fontId="0" fillId="2" borderId="22" xfId="17" applyNumberFormat="1" applyFill="1" applyBorder="1" applyAlignment="1">
      <alignment horizontal="center" vertical="center"/>
      <protection/>
    </xf>
    <xf numFmtId="49" fontId="21" fillId="2" borderId="21" xfId="17" applyNumberFormat="1" applyFont="1" applyFill="1" applyBorder="1" applyAlignment="1">
      <alignment horizontal="left" vertical="center"/>
      <protection/>
    </xf>
    <xf numFmtId="49" fontId="21" fillId="2" borderId="5" xfId="17" applyNumberFormat="1" applyFont="1" applyFill="1" applyBorder="1" applyAlignment="1">
      <alignment horizontal="left" vertical="center"/>
      <protection/>
    </xf>
    <xf numFmtId="49" fontId="21" fillId="2" borderId="22" xfId="17" applyNumberFormat="1" applyFont="1" applyFill="1" applyBorder="1" applyAlignment="1">
      <alignment horizontal="left" vertical="center"/>
      <protection/>
    </xf>
    <xf numFmtId="49" fontId="21" fillId="5" borderId="23" xfId="17" applyNumberFormat="1" applyFont="1" applyFill="1" applyBorder="1" applyAlignment="1">
      <alignment horizontal="center" vertical="center"/>
      <protection/>
    </xf>
    <xf numFmtId="49" fontId="21" fillId="5" borderId="5" xfId="17" applyNumberFormat="1" applyFont="1" applyFill="1" applyBorder="1" applyAlignment="1">
      <alignment horizontal="center" vertical="center"/>
      <protection/>
    </xf>
    <xf numFmtId="49" fontId="21" fillId="2" borderId="5" xfId="17" applyNumberFormat="1" applyFont="1" applyFill="1" applyBorder="1" applyAlignment="1">
      <alignment horizontal="center" vertical="center"/>
      <protection/>
    </xf>
    <xf numFmtId="49" fontId="21" fillId="2" borderId="24" xfId="17" applyNumberFormat="1" applyFont="1" applyFill="1" applyBorder="1" applyAlignment="1">
      <alignment horizontal="center" vertical="center"/>
      <protection/>
    </xf>
    <xf numFmtId="49" fontId="19" fillId="2" borderId="21" xfId="17" applyNumberFormat="1" applyFont="1" applyFill="1" applyBorder="1" applyAlignment="1">
      <alignment horizontal="center" vertical="center"/>
      <protection/>
    </xf>
    <xf numFmtId="49" fontId="19" fillId="2" borderId="22" xfId="17" applyNumberFormat="1" applyFont="1" applyFill="1" applyBorder="1" applyAlignment="1">
      <alignment horizontal="center" vertical="center"/>
      <protection/>
    </xf>
    <xf numFmtId="49" fontId="21" fillId="2" borderId="23" xfId="17" applyNumberFormat="1" applyFont="1" applyFill="1" applyBorder="1" applyAlignment="1">
      <alignment horizontal="center" vertical="center"/>
      <protection/>
    </xf>
    <xf numFmtId="49" fontId="21" fillId="5" borderId="24" xfId="17" applyNumberFormat="1" applyFont="1" applyFill="1" applyBorder="1" applyAlignment="1">
      <alignment horizontal="center" vertical="center"/>
      <protection/>
    </xf>
    <xf numFmtId="49" fontId="0" fillId="2" borderId="13" xfId="17" applyNumberFormat="1" applyFill="1" applyBorder="1" applyAlignment="1">
      <alignment horizontal="center" vertical="center"/>
      <protection/>
    </xf>
    <xf numFmtId="49" fontId="0" fillId="2" borderId="14" xfId="17" applyNumberFormat="1" applyFill="1" applyBorder="1" applyAlignment="1">
      <alignment horizontal="center" vertical="center"/>
      <protection/>
    </xf>
    <xf numFmtId="49" fontId="21" fillId="2" borderId="13" xfId="17" applyNumberFormat="1" applyFont="1" applyFill="1" applyBorder="1" applyAlignment="1">
      <alignment horizontal="left" vertical="center"/>
      <protection/>
    </xf>
    <xf numFmtId="49" fontId="21" fillId="2" borderId="15" xfId="17" applyNumberFormat="1" applyFont="1" applyFill="1" applyBorder="1" applyAlignment="1">
      <alignment horizontal="left" vertical="center"/>
      <protection/>
    </xf>
    <xf numFmtId="49" fontId="21" fillId="2" borderId="14" xfId="17" applyNumberFormat="1" applyFont="1" applyFill="1" applyBorder="1" applyAlignment="1">
      <alignment horizontal="left" vertical="center"/>
      <protection/>
    </xf>
    <xf numFmtId="49" fontId="21" fillId="2" borderId="16" xfId="17" applyNumberFormat="1" applyFont="1" applyFill="1" applyBorder="1" applyAlignment="1">
      <alignment horizontal="center" vertical="center"/>
      <protection/>
    </xf>
    <xf numFmtId="49" fontId="21" fillId="2" borderId="15" xfId="17" applyNumberFormat="1" applyFont="1" applyFill="1" applyBorder="1" applyAlignment="1">
      <alignment horizontal="center" vertical="center"/>
      <protection/>
    </xf>
    <xf numFmtId="49" fontId="21" fillId="5" borderId="15" xfId="17" applyNumberFormat="1" applyFont="1" applyFill="1" applyBorder="1" applyAlignment="1">
      <alignment horizontal="center" vertical="center"/>
      <protection/>
    </xf>
    <xf numFmtId="49" fontId="21" fillId="5" borderId="17" xfId="17" applyNumberFormat="1" applyFont="1" applyFill="1" applyBorder="1" applyAlignment="1">
      <alignment horizontal="center" vertical="center"/>
      <protection/>
    </xf>
    <xf numFmtId="49" fontId="19" fillId="2" borderId="13" xfId="17" applyNumberFormat="1" applyFont="1" applyFill="1" applyBorder="1" applyAlignment="1">
      <alignment horizontal="center" vertical="center"/>
      <protection/>
    </xf>
    <xf numFmtId="49" fontId="19" fillId="2" borderId="14" xfId="17" applyNumberFormat="1" applyFont="1" applyFill="1" applyBorder="1" applyAlignment="1">
      <alignment horizontal="center" vertical="center"/>
      <protection/>
    </xf>
    <xf numFmtId="0" fontId="12" fillId="2" borderId="0" xfId="0" applyFont="1" applyFill="1" applyAlignment="1" applyProtection="1">
      <alignment horizontal="center"/>
      <protection/>
    </xf>
    <xf numFmtId="0" fontId="22" fillId="2" borderId="1" xfId="0" applyFont="1" applyFill="1" applyBorder="1" applyAlignment="1" applyProtection="1">
      <alignment horizontal="left"/>
      <protection/>
    </xf>
    <xf numFmtId="0" fontId="22" fillId="2" borderId="3" xfId="0" applyFon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_9443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0</xdr:row>
      <xdr:rowOff>0</xdr:rowOff>
    </xdr:from>
    <xdr:to>
      <xdr:col>4</xdr:col>
      <xdr:colOff>76200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19062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190500</xdr:colOff>
      <xdr:row>0</xdr:row>
      <xdr:rowOff>0</xdr:rowOff>
    </xdr:from>
    <xdr:to>
      <xdr:col>28</xdr:col>
      <xdr:colOff>0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142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143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144</v>
      </c>
      <c r="B5" s="28">
        <v>1</v>
      </c>
      <c r="C5" s="26" t="str">
        <f>6!E12</f>
        <v>Гиндулина Диана</v>
      </c>
      <c r="D5" s="25"/>
      <c r="E5" s="25"/>
      <c r="F5" s="25"/>
      <c r="G5" s="25"/>
      <c r="H5" s="25"/>
      <c r="I5" s="35"/>
    </row>
    <row r="6" spans="1:9" ht="18">
      <c r="A6" s="27" t="s">
        <v>145</v>
      </c>
      <c r="B6" s="28">
        <v>2</v>
      </c>
      <c r="C6" s="26" t="str">
        <f>6!E19</f>
        <v>Хайруллин Артур</v>
      </c>
      <c r="D6" s="25"/>
      <c r="E6" s="25"/>
      <c r="F6" s="25"/>
      <c r="G6" s="25"/>
      <c r="H6" s="25"/>
      <c r="I6" s="35"/>
    </row>
    <row r="7" spans="1:9" ht="18">
      <c r="A7" s="27" t="s">
        <v>141</v>
      </c>
      <c r="B7" s="28">
        <v>3</v>
      </c>
      <c r="C7" s="26" t="str">
        <f>6!E25</f>
        <v>Ерыкалина Инна</v>
      </c>
      <c r="D7" s="25"/>
      <c r="E7" s="25"/>
      <c r="F7" s="25"/>
      <c r="G7" s="25"/>
      <c r="H7" s="25"/>
      <c r="I7" s="35"/>
    </row>
    <row r="8" spans="1:9" ht="18">
      <c r="A8" s="27" t="s">
        <v>132</v>
      </c>
      <c r="B8" s="28">
        <v>4</v>
      </c>
      <c r="C8" s="26" t="str">
        <f>6!E28</f>
        <v>Сиротенко Вадим</v>
      </c>
      <c r="D8" s="25"/>
      <c r="E8" s="25"/>
      <c r="F8" s="25"/>
      <c r="G8" s="25"/>
      <c r="H8" s="25"/>
      <c r="I8" s="25"/>
    </row>
    <row r="9" spans="1:9" ht="18">
      <c r="A9" s="27" t="s">
        <v>134</v>
      </c>
      <c r="B9" s="28">
        <v>5</v>
      </c>
      <c r="C9" s="26" t="str">
        <f>6!E31</f>
        <v>Загидуллин Олег</v>
      </c>
      <c r="D9" s="25"/>
      <c r="E9" s="25"/>
      <c r="F9" s="25"/>
      <c r="G9" s="25"/>
      <c r="H9" s="25"/>
      <c r="I9" s="25"/>
    </row>
    <row r="10" spans="1:9" ht="18">
      <c r="A10" s="27" t="s">
        <v>146</v>
      </c>
      <c r="B10" s="28">
        <v>6</v>
      </c>
      <c r="C10" s="26" t="str">
        <f>6!E33</f>
        <v>Шестопалов Глеб</v>
      </c>
      <c r="D10" s="25"/>
      <c r="E10" s="25"/>
      <c r="F10" s="25"/>
      <c r="G10" s="25"/>
      <c r="H10" s="25"/>
      <c r="I10" s="25"/>
    </row>
    <row r="11" spans="1:9" ht="18">
      <c r="A11" s="27" t="s">
        <v>147</v>
      </c>
      <c r="B11" s="28">
        <v>7</v>
      </c>
      <c r="C11" s="26" t="str">
        <f>6!C33</f>
        <v>Киреева Диана</v>
      </c>
      <c r="D11" s="25"/>
      <c r="E11" s="25"/>
      <c r="F11" s="25"/>
      <c r="G11" s="25"/>
      <c r="H11" s="25"/>
      <c r="I11" s="25"/>
    </row>
    <row r="12" spans="1:9" ht="18">
      <c r="A12" s="27" t="s">
        <v>148</v>
      </c>
      <c r="B12" s="28">
        <v>8</v>
      </c>
      <c r="C12" s="26" t="str">
        <f>6!C35</f>
        <v>Степанов Антон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71</v>
      </c>
      <c r="B5" s="28">
        <v>1</v>
      </c>
      <c r="C5" s="26" t="str">
        <f>1стр1!G36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73</v>
      </c>
      <c r="B6" s="28">
        <v>2</v>
      </c>
      <c r="C6" s="26" t="str">
        <f>1стр1!G56</f>
        <v>Халимонов Евгений</v>
      </c>
      <c r="D6" s="25"/>
      <c r="E6" s="25"/>
      <c r="F6" s="25"/>
      <c r="G6" s="25"/>
      <c r="H6" s="25"/>
      <c r="I6" s="25"/>
    </row>
    <row r="7" spans="1:9" ht="18">
      <c r="A7" s="27" t="s">
        <v>86</v>
      </c>
      <c r="B7" s="28">
        <v>3</v>
      </c>
      <c r="C7" s="26" t="str">
        <f>1стр2!I22</f>
        <v>Файзуллин Тимур</v>
      </c>
      <c r="D7" s="25"/>
      <c r="E7" s="25"/>
      <c r="F7" s="25"/>
      <c r="G7" s="25"/>
      <c r="H7" s="25"/>
      <c r="I7" s="25"/>
    </row>
    <row r="8" spans="1:9" ht="18">
      <c r="A8" s="27" t="s">
        <v>58</v>
      </c>
      <c r="B8" s="28">
        <v>4</v>
      </c>
      <c r="C8" s="26" t="str">
        <f>1стр2!I32</f>
        <v>Прокофьев Михаил</v>
      </c>
      <c r="D8" s="25"/>
      <c r="E8" s="25"/>
      <c r="F8" s="25"/>
      <c r="G8" s="25"/>
      <c r="H8" s="25"/>
      <c r="I8" s="25"/>
    </row>
    <row r="9" spans="1:9" ht="18">
      <c r="A9" s="27" t="s">
        <v>62</v>
      </c>
      <c r="B9" s="28">
        <v>5</v>
      </c>
      <c r="C9" s="26" t="str">
        <f>1стр1!G63</f>
        <v>Толкачев Иван</v>
      </c>
      <c r="D9" s="25"/>
      <c r="E9" s="25"/>
      <c r="F9" s="25"/>
      <c r="G9" s="25"/>
      <c r="H9" s="25"/>
      <c r="I9" s="25"/>
    </row>
    <row r="10" spans="1:9" ht="18">
      <c r="A10" s="27" t="s">
        <v>87</v>
      </c>
      <c r="B10" s="28">
        <v>6</v>
      </c>
      <c r="C10" s="26" t="str">
        <f>1стр1!G65</f>
        <v>Коробко Павел</v>
      </c>
      <c r="D10" s="25"/>
      <c r="E10" s="25"/>
      <c r="F10" s="25"/>
      <c r="G10" s="25"/>
      <c r="H10" s="25"/>
      <c r="I10" s="25"/>
    </row>
    <row r="11" spans="1:9" ht="18">
      <c r="A11" s="27" t="s">
        <v>88</v>
      </c>
      <c r="B11" s="28">
        <v>7</v>
      </c>
      <c r="C11" s="26" t="str">
        <f>1стр1!G68</f>
        <v>Молодцов Вадим</v>
      </c>
      <c r="D11" s="25"/>
      <c r="E11" s="25"/>
      <c r="F11" s="25"/>
      <c r="G11" s="25"/>
      <c r="H11" s="25"/>
      <c r="I11" s="25"/>
    </row>
    <row r="12" spans="1:9" ht="18">
      <c r="A12" s="27" t="s">
        <v>89</v>
      </c>
      <c r="B12" s="28">
        <v>8</v>
      </c>
      <c r="C12" s="26" t="str">
        <f>1стр1!G70</f>
        <v>Полушин Сергей</v>
      </c>
      <c r="D12" s="25"/>
      <c r="E12" s="25"/>
      <c r="F12" s="25"/>
      <c r="G12" s="25"/>
      <c r="H12" s="25"/>
      <c r="I12" s="25"/>
    </row>
    <row r="13" spans="1:9" ht="18">
      <c r="A13" s="27" t="s">
        <v>79</v>
      </c>
      <c r="B13" s="28">
        <v>9</v>
      </c>
      <c r="C13" s="26" t="str">
        <f>1стр1!D72</f>
        <v>Чебукин Игорь</v>
      </c>
      <c r="D13" s="25"/>
      <c r="E13" s="25"/>
      <c r="F13" s="25"/>
      <c r="G13" s="25"/>
      <c r="H13" s="25"/>
      <c r="I13" s="25"/>
    </row>
    <row r="14" spans="1:9" ht="18">
      <c r="A14" s="27" t="s">
        <v>90</v>
      </c>
      <c r="B14" s="28">
        <v>10</v>
      </c>
      <c r="C14" s="26" t="str">
        <f>1стр1!D75</f>
        <v>Тарараев Петр</v>
      </c>
      <c r="D14" s="25"/>
      <c r="E14" s="25"/>
      <c r="F14" s="25"/>
      <c r="G14" s="25"/>
      <c r="H14" s="25"/>
      <c r="I14" s="25"/>
    </row>
    <row r="15" spans="1:9" ht="18">
      <c r="A15" s="27" t="s">
        <v>91</v>
      </c>
      <c r="B15" s="28">
        <v>11</v>
      </c>
      <c r="C15" s="26" t="str">
        <f>1стр1!G73</f>
        <v>Давлетов Тимур</v>
      </c>
      <c r="D15" s="25"/>
      <c r="E15" s="25"/>
      <c r="F15" s="25"/>
      <c r="G15" s="25"/>
      <c r="H15" s="25"/>
      <c r="I15" s="25"/>
    </row>
    <row r="16" spans="1:9" ht="18">
      <c r="A16" s="27" t="s">
        <v>92</v>
      </c>
      <c r="B16" s="28">
        <v>12</v>
      </c>
      <c r="C16" s="26" t="str">
        <f>1стр1!G75</f>
        <v>Бикбулатов Ильдар</v>
      </c>
      <c r="D16" s="25"/>
      <c r="E16" s="25"/>
      <c r="F16" s="25"/>
      <c r="G16" s="25"/>
      <c r="H16" s="25"/>
      <c r="I16" s="25"/>
    </row>
    <row r="17" spans="1:9" ht="18">
      <c r="A17" s="27" t="s">
        <v>82</v>
      </c>
      <c r="B17" s="28">
        <v>13</v>
      </c>
      <c r="C17" s="26" t="str">
        <f>1стр2!I40</f>
        <v>Расулев Азат</v>
      </c>
      <c r="D17" s="25"/>
      <c r="E17" s="25"/>
      <c r="F17" s="25"/>
      <c r="G17" s="25"/>
      <c r="H17" s="25"/>
      <c r="I17" s="25"/>
    </row>
    <row r="18" spans="1:9" ht="18">
      <c r="A18" s="27" t="s">
        <v>93</v>
      </c>
      <c r="B18" s="28">
        <v>14</v>
      </c>
      <c r="C18" s="26" t="str">
        <f>1стр2!I44</f>
        <v>Рахматуллин Равиль</v>
      </c>
      <c r="D18" s="25"/>
      <c r="E18" s="25"/>
      <c r="F18" s="25"/>
      <c r="G18" s="25"/>
      <c r="H18" s="25"/>
      <c r="I18" s="25"/>
    </row>
    <row r="19" spans="1:9" ht="18">
      <c r="A19" s="27" t="s">
        <v>94</v>
      </c>
      <c r="B19" s="28">
        <v>15</v>
      </c>
      <c r="C19" s="26" t="str">
        <f>1стр2!I46</f>
        <v>Ишметов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95</v>
      </c>
      <c r="B20" s="28">
        <v>16</v>
      </c>
      <c r="C20" s="26" t="str">
        <f>1стр2!I48</f>
        <v>Нестеренко Георгий</v>
      </c>
      <c r="D20" s="25"/>
      <c r="E20" s="25"/>
      <c r="F20" s="25"/>
      <c r="G20" s="25"/>
      <c r="H20" s="25"/>
      <c r="I20" s="25"/>
    </row>
    <row r="21" spans="1:9" ht="18">
      <c r="A21" s="27" t="s">
        <v>96</v>
      </c>
      <c r="B21" s="28">
        <v>17</v>
      </c>
      <c r="C21" s="26" t="str">
        <f>1стр2!E44</f>
        <v>Мухамадеев Артур</v>
      </c>
      <c r="D21" s="25"/>
      <c r="E21" s="25"/>
      <c r="F21" s="25"/>
      <c r="G21" s="25"/>
      <c r="H21" s="25"/>
      <c r="I21" s="25"/>
    </row>
    <row r="22" spans="1:9" ht="18">
      <c r="A22" s="27" t="s">
        <v>97</v>
      </c>
      <c r="B22" s="28">
        <v>18</v>
      </c>
      <c r="C22" s="26" t="str">
        <f>1стр2!E50</f>
        <v>Железнов Дмитрий</v>
      </c>
      <c r="D22" s="25"/>
      <c r="E22" s="25"/>
      <c r="F22" s="25"/>
      <c r="G22" s="25"/>
      <c r="H22" s="25"/>
      <c r="I22" s="25"/>
    </row>
    <row r="23" spans="1:9" ht="18">
      <c r="A23" s="27" t="s">
        <v>98</v>
      </c>
      <c r="B23" s="28">
        <v>19</v>
      </c>
      <c r="C23" s="26" t="str">
        <f>1стр2!E53</f>
        <v>Хадарин Артем</v>
      </c>
      <c r="D23" s="25"/>
      <c r="E23" s="25"/>
      <c r="F23" s="25"/>
      <c r="G23" s="25"/>
      <c r="H23" s="25"/>
      <c r="I23" s="25"/>
    </row>
    <row r="24" spans="1:9" ht="18">
      <c r="A24" s="27" t="s">
        <v>99</v>
      </c>
      <c r="B24" s="28">
        <v>20</v>
      </c>
      <c r="C24" s="26" t="str">
        <f>1стр2!E55</f>
        <v>Алмаев Раис</v>
      </c>
      <c r="D24" s="25"/>
      <c r="E24" s="25"/>
      <c r="F24" s="25"/>
      <c r="G24" s="25"/>
      <c r="H24" s="25"/>
      <c r="I24" s="25"/>
    </row>
    <row r="25" spans="1:9" ht="18">
      <c r="A25" s="27" t="s">
        <v>100</v>
      </c>
      <c r="B25" s="28">
        <v>21</v>
      </c>
      <c r="C25" s="26" t="str">
        <f>1стр2!I53</f>
        <v>Краснова Светлана</v>
      </c>
      <c r="D25" s="25"/>
      <c r="E25" s="25"/>
      <c r="F25" s="25"/>
      <c r="G25" s="25"/>
      <c r="H25" s="25"/>
      <c r="I25" s="25"/>
    </row>
    <row r="26" spans="1:9" ht="18">
      <c r="A26" s="27" t="s">
        <v>101</v>
      </c>
      <c r="B26" s="28">
        <v>22</v>
      </c>
      <c r="C26" s="26" t="str">
        <f>1стр2!I57</f>
        <v>Шайхутдинов Артур</v>
      </c>
      <c r="D26" s="25"/>
      <c r="E26" s="25"/>
      <c r="F26" s="25"/>
      <c r="G26" s="25"/>
      <c r="H26" s="25"/>
      <c r="I26" s="25"/>
    </row>
    <row r="27" spans="1:9" ht="18">
      <c r="A27" s="27" t="s">
        <v>102</v>
      </c>
      <c r="B27" s="28">
        <v>23</v>
      </c>
      <c r="C27" s="26" t="str">
        <f>1стр2!I59</f>
        <v>Закареев Али</v>
      </c>
      <c r="D27" s="25"/>
      <c r="E27" s="25"/>
      <c r="F27" s="25"/>
      <c r="G27" s="25"/>
      <c r="H27" s="25"/>
      <c r="I27" s="25"/>
    </row>
    <row r="28" spans="1:9" ht="18">
      <c r="A28" s="27" t="s">
        <v>103</v>
      </c>
      <c r="B28" s="28">
        <v>24</v>
      </c>
      <c r="C28" s="26" t="str">
        <f>1стр2!I61</f>
        <v>Шаяхметов Азамат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Сп!A2</f>
        <v>1/4 финала Турнира "Николай Смирнов"</v>
      </c>
      <c r="B2" s="31"/>
      <c r="C2" s="31"/>
      <c r="D2" s="31"/>
      <c r="E2" s="31"/>
      <c r="F2" s="31"/>
      <c r="G2" s="31"/>
    </row>
    <row r="3" spans="1:7" ht="15.75">
      <c r="A3" s="31" t="str">
        <f>Сп!A3</f>
        <v>24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Сп!A5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71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71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Сп!A21</f>
        <v>Нестеренко Георгий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Сп!A20</f>
        <v>Ишметов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Сп!A13</f>
        <v>Тарараев Петр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Сп!A28</f>
        <v>Чебукин Игорь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Сп!A12</f>
        <v>Толкачев Иван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Сп!A9</f>
        <v>Давлетов Тимур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Сп!A25</f>
        <v>Краснова Светлана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Сп!A16</f>
        <v>Шайхутдинов Артур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Сп!A17</f>
        <v>Мухамадеев Артур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Сп!A24</f>
        <v>Железнов Дмитрий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Сп!A8</f>
        <v>Файзуллин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Сп!A7</f>
        <v>Халимонов Евгений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86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86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Сп!A23</f>
        <v>Рахматуллин Равиль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Сп!A18</f>
        <v>Молодцов Вадим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86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Сп!A15</f>
        <v>Бикбулатов Ильдар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Сп!A26</f>
        <v>Расулев Азат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Сп!A10</f>
        <v>Коробко Павел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86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Сп!A11</f>
        <v>Хадарин Артем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90</v>
      </c>
      <c r="E56" s="11"/>
      <c r="F56" s="18">
        <v>-31</v>
      </c>
      <c r="G56" s="6" t="str">
        <f>IF(G36=F20,F52,IF(G36=F52,F20,0))</f>
        <v>Халимонов Евгений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Сп!A27</f>
        <v>Шаяхметов Азамат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90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Сп!A14</f>
        <v>Полушин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Сп!A19</f>
        <v>Закареев Али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94</v>
      </c>
      <c r="D62" s="11"/>
      <c r="E62" s="4">
        <v>-58</v>
      </c>
      <c r="F62" s="6" t="str">
        <f>IF(1стр2!H14=1стр2!G10,1стр2!G18,IF(1стр2!H14=1стр2!G18,1стр2!G10,0))</f>
        <v>Толкачев Иван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Сп!A22</f>
        <v>Алмаев Раис</v>
      </c>
      <c r="C63" s="11"/>
      <c r="D63" s="11"/>
      <c r="E63" s="5"/>
      <c r="F63" s="7">
        <v>61</v>
      </c>
      <c r="G63" s="8" t="s">
        <v>89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73</v>
      </c>
      <c r="E64" s="4">
        <v>-59</v>
      </c>
      <c r="F64" s="10" t="str">
        <f>IF(1стр2!H30=1стр2!G26,1стр2!G34,IF(1стр2!H30=1стр2!G34,1стр2!G26,0))</f>
        <v>Коробко Павел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Сп!A35</f>
        <v>нет</v>
      </c>
      <c r="C65" s="11"/>
      <c r="D65" s="5"/>
      <c r="E65" s="5"/>
      <c r="F65" s="4">
        <v>-61</v>
      </c>
      <c r="G65" s="6" t="str">
        <f>IF(G63=F62,F64,IF(G63=F64,F62,0))</f>
        <v>Коробко Павел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Сп!A6</f>
        <v>Прокофьев Михаил</v>
      </c>
      <c r="C67" s="5"/>
      <c r="D67" s="5"/>
      <c r="E67" s="4">
        <v>-56</v>
      </c>
      <c r="F67" s="6" t="str">
        <f>IF(1стр2!G10=1стр2!F6,1стр2!F14,IF(1стр2!G10=1стр2!F14,1стр2!F6,0))</f>
        <v>Молодцов Вадим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Тарараев Петр</v>
      </c>
      <c r="C69" s="5"/>
      <c r="D69" s="5"/>
      <c r="E69" s="4">
        <v>-57</v>
      </c>
      <c r="F69" s="10" t="str">
        <f>IF(1стр2!G26=1стр2!F22,1стр2!F30,IF(1стр2!G26=1стр2!F30,1стр2!F22,0))</f>
        <v>Полушин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79</v>
      </c>
      <c r="D70" s="5"/>
      <c r="E70" s="5"/>
      <c r="F70" s="4">
        <v>-62</v>
      </c>
      <c r="G70" s="6" t="str">
        <f>IF(G68=F67,F69,IF(G68=F69,F67,0))</f>
        <v>Полушин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Давлетов Тимур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103</v>
      </c>
      <c r="E72" s="4">
        <v>-63</v>
      </c>
      <c r="F72" s="6" t="str">
        <f>IF(C70=B69,B71,IF(C70=B71,B69,0))</f>
        <v>Давлетов Тимур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Бикбулатов Ильдар</v>
      </c>
      <c r="C73" s="11"/>
      <c r="D73" s="17" t="s">
        <v>6</v>
      </c>
      <c r="E73" s="5"/>
      <c r="F73" s="7">
        <v>66</v>
      </c>
      <c r="G73" s="8" t="s">
        <v>62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103</v>
      </c>
      <c r="D74" s="20"/>
      <c r="E74" s="4">
        <v>-64</v>
      </c>
      <c r="F74" s="10" t="str">
        <f>IF(C74=B73,B75,IF(C74=B75,B73,0))</f>
        <v>Бикбулатов Ильдар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Чебукин Игорь</v>
      </c>
      <c r="C75" s="4">
        <v>-65</v>
      </c>
      <c r="D75" s="6" t="str">
        <f>IF(D72=C70,C74,IF(D72=C74,C70,0))</f>
        <v>Тарараев Петр</v>
      </c>
      <c r="E75" s="5"/>
      <c r="F75" s="4">
        <v>-66</v>
      </c>
      <c r="G75" s="6" t="str">
        <f>IF(G73=F72,F74,IF(G73=F74,F72,0))</f>
        <v>Бикбулатов Ильдар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Сп!A2</f>
        <v>1/4 финала Турнира "Николай Смирнов"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Сп!A3</f>
        <v>24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Толкачев Иван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Нестеренко Георгий</v>
      </c>
      <c r="C6" s="7">
        <v>40</v>
      </c>
      <c r="D6" s="14" t="s">
        <v>96</v>
      </c>
      <c r="E6" s="7">
        <v>52</v>
      </c>
      <c r="F6" s="14" t="s">
        <v>89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Закареев Али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Тарараев Петр</v>
      </c>
      <c r="C8" s="5"/>
      <c r="D8" s="7">
        <v>48</v>
      </c>
      <c r="E8" s="21" t="s">
        <v>79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79</v>
      </c>
      <c r="E10" s="15"/>
      <c r="F10" s="7">
        <v>56</v>
      </c>
      <c r="G10" s="14" t="s">
        <v>89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Хадарин Артем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Давлетов Тимур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Краснова Светлана</v>
      </c>
      <c r="C14" s="7">
        <v>42</v>
      </c>
      <c r="D14" s="14" t="s">
        <v>101</v>
      </c>
      <c r="E14" s="7">
        <v>53</v>
      </c>
      <c r="F14" s="21" t="s">
        <v>93</v>
      </c>
      <c r="G14" s="7">
        <v>58</v>
      </c>
      <c r="H14" s="14" t="s">
        <v>73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Расулев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Мухамадеев Артур</v>
      </c>
      <c r="C16" s="5"/>
      <c r="D16" s="7">
        <v>49</v>
      </c>
      <c r="E16" s="21" t="s">
        <v>93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93</v>
      </c>
      <c r="E18" s="15"/>
      <c r="F18" s="4">
        <v>-30</v>
      </c>
      <c r="G18" s="10" t="str">
        <f>IF(1стр1!F52=1стр1!E44,1стр1!E60,IF(1стр1!F52=1стр1!E60,1стр1!E44,0))</f>
        <v>Прокофьев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Молодцов Вадим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Коробко Павел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Рахматуллин Равиль</v>
      </c>
      <c r="C22" s="7">
        <v>44</v>
      </c>
      <c r="D22" s="14" t="s">
        <v>98</v>
      </c>
      <c r="E22" s="7">
        <v>54</v>
      </c>
      <c r="F22" s="14" t="s">
        <v>87</v>
      </c>
      <c r="G22" s="15"/>
      <c r="H22" s="7">
        <v>60</v>
      </c>
      <c r="I22" s="24" t="s">
        <v>58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Железнов Дмитрий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Бикбулатов Ильдар</v>
      </c>
      <c r="C24" s="5"/>
      <c r="D24" s="7">
        <v>50</v>
      </c>
      <c r="E24" s="21" t="s">
        <v>91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91</v>
      </c>
      <c r="E26" s="15"/>
      <c r="F26" s="7">
        <v>57</v>
      </c>
      <c r="G26" s="14" t="s">
        <v>87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Шайхутдинов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Полушин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102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Шаяхметов Азамат</v>
      </c>
      <c r="C30" s="7">
        <v>46</v>
      </c>
      <c r="D30" s="14" t="s">
        <v>103</v>
      </c>
      <c r="E30" s="7">
        <v>55</v>
      </c>
      <c r="F30" s="21" t="s">
        <v>90</v>
      </c>
      <c r="G30" s="7">
        <v>59</v>
      </c>
      <c r="H30" s="21" t="s">
        <v>58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Чебукин Игорь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Алмаев Раис</v>
      </c>
      <c r="C32" s="5"/>
      <c r="D32" s="7">
        <v>51</v>
      </c>
      <c r="E32" s="21" t="s">
        <v>103</v>
      </c>
      <c r="F32" s="5"/>
      <c r="G32" s="11"/>
      <c r="H32" s="4">
        <v>-60</v>
      </c>
      <c r="I32" s="6" t="str">
        <f>IF(I22=H14,H30,IF(I22=H30,H14,0))</f>
        <v>Прокофьев Михаил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95</v>
      </c>
      <c r="E34" s="15"/>
      <c r="F34" s="4">
        <v>-29</v>
      </c>
      <c r="G34" s="10" t="str">
        <f>IF(1стр1!F20=1стр1!E12,1стр1!E28,IF(1стр1!F20=1стр1!E28,1стр1!E12,0))</f>
        <v>Файзуллин Тимур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Ишметов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Закареев Али</v>
      </c>
      <c r="C37" s="5"/>
      <c r="D37" s="5"/>
      <c r="E37" s="5"/>
      <c r="F37" s="4">
        <v>-48</v>
      </c>
      <c r="G37" s="6" t="str">
        <f>IF(E8=D6,D10,IF(E8=D10,D6,0))</f>
        <v>Нестеренко Георгий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88</v>
      </c>
      <c r="D38" s="5"/>
      <c r="E38" s="5"/>
      <c r="F38" s="5"/>
      <c r="G38" s="7">
        <v>67</v>
      </c>
      <c r="H38" s="14" t="s">
        <v>101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Хадарин Артем</v>
      </c>
      <c r="C39" s="11"/>
      <c r="D39" s="5"/>
      <c r="E39" s="5"/>
      <c r="F39" s="4">
        <v>-49</v>
      </c>
      <c r="G39" s="10" t="str">
        <f>IF(E16=D14,D18,IF(E16=D18,D14,0))</f>
        <v>Расулев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82</v>
      </c>
      <c r="E40" s="5"/>
      <c r="F40" s="5"/>
      <c r="G40" s="5"/>
      <c r="H40" s="7">
        <v>69</v>
      </c>
      <c r="I40" s="23" t="s">
        <v>101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Краснова Светлана</v>
      </c>
      <c r="C41" s="11"/>
      <c r="D41" s="11"/>
      <c r="E41" s="5"/>
      <c r="F41" s="4">
        <v>-50</v>
      </c>
      <c r="G41" s="6" t="str">
        <f>IF(E24=D22,D26,IF(E24=D26,D22,0))</f>
        <v>Рахматуллин Равиль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82</v>
      </c>
      <c r="D42" s="11"/>
      <c r="E42" s="5"/>
      <c r="F42" s="5"/>
      <c r="G42" s="7">
        <v>68</v>
      </c>
      <c r="H42" s="21" t="s">
        <v>98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Мухамадеев Артур</v>
      </c>
      <c r="C43" s="5"/>
      <c r="D43" s="11"/>
      <c r="E43" s="5"/>
      <c r="F43" s="4">
        <v>-51</v>
      </c>
      <c r="G43" s="10" t="str">
        <f>IF(E32=D30,D34,IF(E32=D34,D30,0))</f>
        <v>Ишметов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82</v>
      </c>
      <c r="F44" s="5"/>
      <c r="G44" s="5"/>
      <c r="H44" s="4">
        <v>-69</v>
      </c>
      <c r="I44" s="6" t="str">
        <f>IF(I40=H38,H42,IF(I40=H42,H38,0))</f>
        <v>Рахматуллин Равиль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Железнов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Нестеренко Георгий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99</v>
      </c>
      <c r="D46" s="11"/>
      <c r="E46" s="5"/>
      <c r="F46" s="5"/>
      <c r="G46" s="5"/>
      <c r="H46" s="7">
        <v>70</v>
      </c>
      <c r="I46" s="24" t="s">
        <v>95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Шайхутдинов Артур</v>
      </c>
      <c r="C47" s="11"/>
      <c r="D47" s="11"/>
      <c r="E47" s="5"/>
      <c r="F47" s="5"/>
      <c r="G47" s="4">
        <v>-68</v>
      </c>
      <c r="H47" s="10" t="str">
        <f>IF(H42=G41,G43,IF(H42=G43,G41,0))</f>
        <v>Ишметов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99</v>
      </c>
      <c r="E48" s="5"/>
      <c r="F48" s="5"/>
      <c r="G48" s="5"/>
      <c r="H48" s="4">
        <v>-70</v>
      </c>
      <c r="I48" s="6" t="str">
        <f>IF(I46=H45,H47,IF(I46=H47,H45,0))</f>
        <v>Нестеренко Георгий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Шаяхметов Азамат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97</v>
      </c>
      <c r="D50" s="4">
        <v>-77</v>
      </c>
      <c r="E50" s="6" t="str">
        <f>IF(E44=D40,D48,IF(E44=D48,D40,0))</f>
        <v>Железнов Дмитрий</v>
      </c>
      <c r="F50" s="4">
        <v>-71</v>
      </c>
      <c r="G50" s="6" t="str">
        <f>IF(C38=B37,B39,IF(C38=B39,B37,0))</f>
        <v>Закареев Али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Алмаев Раис</v>
      </c>
      <c r="C51" s="5"/>
      <c r="D51" s="5"/>
      <c r="E51" s="16" t="s">
        <v>17</v>
      </c>
      <c r="F51" s="5"/>
      <c r="G51" s="7">
        <v>79</v>
      </c>
      <c r="H51" s="14" t="s">
        <v>100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Хадарин Артем</v>
      </c>
      <c r="E52" s="20"/>
      <c r="F52" s="4">
        <v>-72</v>
      </c>
      <c r="G52" s="10" t="str">
        <f>IF(C42=B41,B43,IF(C42=B43,B41,0))</f>
        <v>Краснова Светлана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88</v>
      </c>
      <c r="F53" s="5"/>
      <c r="G53" s="5"/>
      <c r="H53" s="7">
        <v>81</v>
      </c>
      <c r="I53" s="23" t="s">
        <v>100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Алмаев Раис</v>
      </c>
      <c r="E54" s="16" t="s">
        <v>31</v>
      </c>
      <c r="F54" s="4">
        <v>-73</v>
      </c>
      <c r="G54" s="6" t="str">
        <f>IF(C46=B45,B47,IF(C46=B47,B45,0))</f>
        <v>Шайхутдинов Артур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Алмаев Раис</v>
      </c>
      <c r="F55" s="5"/>
      <c r="G55" s="7">
        <v>80</v>
      </c>
      <c r="H55" s="21" t="s">
        <v>92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Шаяхметов Азамат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Шайхутдинов Артур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Закареев Али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94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Шаяхметов Азамат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Шаяхметов Азамат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66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39</v>
      </c>
      <c r="B5" s="28">
        <v>1</v>
      </c>
      <c r="C5" s="26" t="str">
        <f>Кстр1!G36</f>
        <v>Лежнев Артем</v>
      </c>
      <c r="D5" s="25"/>
      <c r="E5" s="25"/>
      <c r="F5" s="25"/>
      <c r="G5" s="25"/>
      <c r="H5" s="25"/>
      <c r="I5" s="25"/>
    </row>
    <row r="6" spans="1:9" ht="18">
      <c r="A6" s="27" t="s">
        <v>67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44</v>
      </c>
      <c r="B7" s="28">
        <v>3</v>
      </c>
      <c r="C7" s="26" t="str">
        <f>Кстр2!I22</f>
        <v>Фоминых Дмитрий</v>
      </c>
      <c r="D7" s="25"/>
      <c r="E7" s="25"/>
      <c r="F7" s="25"/>
      <c r="G7" s="25"/>
      <c r="H7" s="25"/>
      <c r="I7" s="25"/>
    </row>
    <row r="8" spans="1:9" ht="18">
      <c r="A8" s="27" t="s">
        <v>42</v>
      </c>
      <c r="B8" s="28">
        <v>4</v>
      </c>
      <c r="C8" s="26" t="str">
        <f>Кстр2!I32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68</v>
      </c>
      <c r="B9" s="28">
        <v>5</v>
      </c>
      <c r="C9" s="26" t="str">
        <f>Кстр1!G63</f>
        <v>Горбунов Валентин</v>
      </c>
      <c r="D9" s="25"/>
      <c r="E9" s="25"/>
      <c r="F9" s="25"/>
      <c r="G9" s="25"/>
      <c r="H9" s="25"/>
      <c r="I9" s="25"/>
    </row>
    <row r="10" spans="1:9" ht="18">
      <c r="A10" s="27" t="s">
        <v>69</v>
      </c>
      <c r="B10" s="28">
        <v>6</v>
      </c>
      <c r="C10" s="26" t="str">
        <f>Кстр1!G65</f>
        <v>Шакуров Нафис</v>
      </c>
      <c r="D10" s="25"/>
      <c r="E10" s="25"/>
      <c r="F10" s="25"/>
      <c r="G10" s="25"/>
      <c r="H10" s="25"/>
      <c r="I10" s="25"/>
    </row>
    <row r="11" spans="1:9" ht="18">
      <c r="A11" s="27" t="s">
        <v>51</v>
      </c>
      <c r="B11" s="28">
        <v>7</v>
      </c>
      <c r="C11" s="26" t="str">
        <f>Кстр1!G68</f>
        <v>Аюпов Айдар</v>
      </c>
      <c r="D11" s="25"/>
      <c r="E11" s="25"/>
      <c r="F11" s="25"/>
      <c r="G11" s="25"/>
      <c r="H11" s="25"/>
      <c r="I11" s="25"/>
    </row>
    <row r="12" spans="1:9" ht="18">
      <c r="A12" s="27" t="s">
        <v>70</v>
      </c>
      <c r="B12" s="28">
        <v>8</v>
      </c>
      <c r="C12" s="26" t="str">
        <f>Кстр1!G70</f>
        <v>Ратникова Наталья</v>
      </c>
      <c r="D12" s="25"/>
      <c r="E12" s="25"/>
      <c r="F12" s="25"/>
      <c r="G12" s="25"/>
      <c r="H12" s="25"/>
      <c r="I12" s="25"/>
    </row>
    <row r="13" spans="1:9" ht="18">
      <c r="A13" s="27" t="s">
        <v>57</v>
      </c>
      <c r="B13" s="28">
        <v>9</v>
      </c>
      <c r="C13" s="26" t="str">
        <f>Кстр1!D72</f>
        <v>Уткулов Ринат</v>
      </c>
      <c r="D13" s="25"/>
      <c r="E13" s="25"/>
      <c r="F13" s="25"/>
      <c r="G13" s="25"/>
      <c r="H13" s="25"/>
      <c r="I13" s="25"/>
    </row>
    <row r="14" spans="1:9" ht="18">
      <c r="A14" s="27" t="s">
        <v>71</v>
      </c>
      <c r="B14" s="28">
        <v>10</v>
      </c>
      <c r="C14" s="26" t="str">
        <f>Кстр1!D75</f>
        <v>Мицул Тимофей</v>
      </c>
      <c r="D14" s="25"/>
      <c r="E14" s="25"/>
      <c r="F14" s="25"/>
      <c r="G14" s="25"/>
      <c r="H14" s="25"/>
      <c r="I14" s="25"/>
    </row>
    <row r="15" spans="1:9" ht="18">
      <c r="A15" s="27" t="s">
        <v>72</v>
      </c>
      <c r="B15" s="28">
        <v>11</v>
      </c>
      <c r="C15" s="26" t="str">
        <f>Кстр1!G73</f>
        <v>Сафиуллин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73</v>
      </c>
      <c r="B16" s="28">
        <v>12</v>
      </c>
      <c r="C16" s="26" t="str">
        <f>Кстр1!G75</f>
        <v>Барышев Сергей</v>
      </c>
      <c r="D16" s="25"/>
      <c r="E16" s="25"/>
      <c r="F16" s="25"/>
      <c r="G16" s="25"/>
      <c r="H16" s="25"/>
      <c r="I16" s="25"/>
    </row>
    <row r="17" spans="1:9" ht="18">
      <c r="A17" s="27" t="s">
        <v>55</v>
      </c>
      <c r="B17" s="28">
        <v>13</v>
      </c>
      <c r="C17" s="26" t="str">
        <f>Кстр2!I40</f>
        <v>Вафин Егор</v>
      </c>
      <c r="D17" s="25"/>
      <c r="E17" s="25"/>
      <c r="F17" s="25"/>
      <c r="G17" s="25"/>
      <c r="H17" s="25"/>
      <c r="I17" s="25"/>
    </row>
    <row r="18" spans="1:9" ht="18">
      <c r="A18" s="27" t="s">
        <v>60</v>
      </c>
      <c r="B18" s="28">
        <v>14</v>
      </c>
      <c r="C18" s="26" t="str">
        <f>Кстр2!I44</f>
        <v>Семенов Юрий</v>
      </c>
      <c r="D18" s="25"/>
      <c r="E18" s="25"/>
      <c r="F18" s="25"/>
      <c r="G18" s="25"/>
      <c r="H18" s="25"/>
      <c r="I18" s="25"/>
    </row>
    <row r="19" spans="1:9" ht="18">
      <c r="A19" s="27" t="s">
        <v>74</v>
      </c>
      <c r="B19" s="28">
        <v>15</v>
      </c>
      <c r="C19" s="26" t="str">
        <f>Кстр2!I46</f>
        <v>Прокофьев Михаил</v>
      </c>
      <c r="D19" s="25"/>
      <c r="E19" s="25"/>
      <c r="F19" s="25"/>
      <c r="G19" s="25"/>
      <c r="H19" s="25"/>
      <c r="I19" s="25"/>
    </row>
    <row r="20" spans="1:9" ht="18">
      <c r="A20" s="27" t="s">
        <v>75</v>
      </c>
      <c r="B20" s="28">
        <v>16</v>
      </c>
      <c r="C20" s="26" t="str">
        <f>Кстр2!I48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59</v>
      </c>
      <c r="B21" s="28">
        <v>17</v>
      </c>
      <c r="C21" s="26" t="str">
        <f>Кстр2!E44</f>
        <v>Баринов Владимир</v>
      </c>
      <c r="D21" s="25"/>
      <c r="E21" s="25"/>
      <c r="F21" s="25"/>
      <c r="G21" s="25"/>
      <c r="H21" s="25"/>
      <c r="I21" s="25"/>
    </row>
    <row r="22" spans="1:9" ht="18">
      <c r="A22" s="27" t="s">
        <v>76</v>
      </c>
      <c r="B22" s="28">
        <v>18</v>
      </c>
      <c r="C22" s="26" t="str">
        <f>Кстр2!E50</f>
        <v>Семенов Константин</v>
      </c>
      <c r="D22" s="25"/>
      <c r="E22" s="25"/>
      <c r="F22" s="25"/>
      <c r="G22" s="25"/>
      <c r="H22" s="25"/>
      <c r="I22" s="25"/>
    </row>
    <row r="23" spans="1:9" ht="18">
      <c r="A23" s="27" t="s">
        <v>77</v>
      </c>
      <c r="B23" s="28">
        <v>19</v>
      </c>
      <c r="C23" s="26" t="str">
        <f>Кстр2!E53</f>
        <v>Аминев Ильдар</v>
      </c>
      <c r="D23" s="25"/>
      <c r="E23" s="25"/>
      <c r="F23" s="25"/>
      <c r="G23" s="25"/>
      <c r="H23" s="25"/>
      <c r="I23" s="25"/>
    </row>
    <row r="24" spans="1:9" ht="18">
      <c r="A24" s="27" t="s">
        <v>78</v>
      </c>
      <c r="B24" s="28">
        <v>20</v>
      </c>
      <c r="C24" s="26" t="str">
        <f>Кстр2!E55</f>
        <v>Мухамадеев Артур</v>
      </c>
      <c r="D24" s="25"/>
      <c r="E24" s="25"/>
      <c r="F24" s="25"/>
      <c r="G24" s="25"/>
      <c r="H24" s="25"/>
      <c r="I24" s="25"/>
    </row>
    <row r="25" spans="1:9" ht="18">
      <c r="A25" s="27" t="s">
        <v>61</v>
      </c>
      <c r="B25" s="28">
        <v>21</v>
      </c>
      <c r="C25" s="26" t="str">
        <f>Кстр2!I53</f>
        <v>Бахтияров Айрат</v>
      </c>
      <c r="D25" s="25"/>
      <c r="E25" s="25"/>
      <c r="F25" s="25"/>
      <c r="G25" s="25"/>
      <c r="H25" s="25"/>
      <c r="I25" s="25"/>
    </row>
    <row r="26" spans="1:9" ht="18">
      <c r="A26" s="27" t="s">
        <v>79</v>
      </c>
      <c r="B26" s="28">
        <v>22</v>
      </c>
      <c r="C26" s="26" t="str">
        <f>Кстр2!I57</f>
        <v>Манайчев Владимир</v>
      </c>
      <c r="D26" s="25"/>
      <c r="E26" s="25"/>
      <c r="F26" s="25"/>
      <c r="G26" s="25"/>
      <c r="H26" s="25"/>
      <c r="I26" s="25"/>
    </row>
    <row r="27" spans="1:9" ht="18">
      <c r="A27" s="27" t="s">
        <v>80</v>
      </c>
      <c r="B27" s="28">
        <v>23</v>
      </c>
      <c r="C27" s="26" t="str">
        <f>Кстр2!I59</f>
        <v>Тарараев Петр</v>
      </c>
      <c r="D27" s="25"/>
      <c r="E27" s="25"/>
      <c r="F27" s="25"/>
      <c r="G27" s="25"/>
      <c r="H27" s="25"/>
      <c r="I27" s="25"/>
    </row>
    <row r="28" spans="1:9" ht="18">
      <c r="A28" s="27" t="s">
        <v>81</v>
      </c>
      <c r="B28" s="28">
        <v>24</v>
      </c>
      <c r="C28" s="26" t="str">
        <f>Кстр2!I61</f>
        <v>Ларионов Даниил</v>
      </c>
      <c r="D28" s="25"/>
      <c r="E28" s="25"/>
      <c r="F28" s="25"/>
      <c r="G28" s="25"/>
      <c r="H28" s="25"/>
      <c r="I28" s="25"/>
    </row>
    <row r="29" spans="1:9" ht="18">
      <c r="A29" s="27" t="s">
        <v>82</v>
      </c>
      <c r="B29" s="28">
        <v>25</v>
      </c>
      <c r="C29" s="26" t="str">
        <f>Кстр2!E63</f>
        <v>Могилевская Инесса</v>
      </c>
      <c r="D29" s="25"/>
      <c r="E29" s="25"/>
      <c r="F29" s="25"/>
      <c r="G29" s="25"/>
      <c r="H29" s="25"/>
      <c r="I29" s="25"/>
    </row>
    <row r="30" spans="1:9" ht="18">
      <c r="A30" s="27" t="s">
        <v>83</v>
      </c>
      <c r="B30" s="28">
        <v>26</v>
      </c>
      <c r="C30" s="26" t="str">
        <f>Кстр2!E69</f>
        <v>Мухаметова Ландыш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1/2 финала Турнира "Николай Смирнов"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1 ноября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Семенов Юрий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Аминев Ильдар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Вафин Егор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Могилевская Инесса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70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Мухамадеев Артур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70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Ратникова Наталья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Шакиров Ильяс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Семенов Константин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Прокофьев Михаил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Сафиуллин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Ларионов Даниил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Фоминых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Лежнев Артем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Баринов Владимир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Уткулов Ринат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Тарараев Петр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69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Горбунов Валентин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Шакуров Нафис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Мухаметова Ландыш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51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Манайчев Владимир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Барышев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Мицул Тимофей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76</v>
      </c>
      <c r="D62" s="11"/>
      <c r="E62" s="4">
        <v>-58</v>
      </c>
      <c r="F62" s="6" t="str">
        <f>IF(Кстр2!H14=Кстр2!G10,Кстр2!G18,IF(Кстр2!H14=Кстр2!G18,Кстр2!G10,0))</f>
        <v>Шакуров Нафис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Бахтияров Айрат</v>
      </c>
      <c r="C63" s="11"/>
      <c r="D63" s="11"/>
      <c r="E63" s="5"/>
      <c r="F63" s="7">
        <v>61</v>
      </c>
      <c r="G63" s="8" t="s">
        <v>69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67</v>
      </c>
      <c r="E64" s="4">
        <v>-59</v>
      </c>
      <c r="F64" s="10" t="str">
        <f>IF(Кстр2!H30=Кстр2!G26,Кстр2!G34,IF(Кстр2!H30=Кстр2!G34,Кстр2!G26,0))</f>
        <v>Горбунов Валентин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Шакуров Нафис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Аюпов Айдар</v>
      </c>
      <c r="C67" s="5"/>
      <c r="D67" s="5"/>
      <c r="E67" s="4">
        <v>-56</v>
      </c>
      <c r="F67" s="6" t="str">
        <f>IF(Кстр2!G10=Кстр2!F6,Кстр2!F14,IF(Кстр2!G10=Кстр2!F14,Кстр2!F6,0))</f>
        <v>Ратникова Наталья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Барышев Сергей</v>
      </c>
      <c r="C69" s="5"/>
      <c r="D69" s="5"/>
      <c r="E69" s="4">
        <v>-57</v>
      </c>
      <c r="F69" s="10" t="str">
        <f>IF(Кстр2!G26=Кстр2!F22,Кстр2!F30,IF(Кстр2!G26=Кстр2!F30,Кстр2!F22,0))</f>
        <v>Аюпов Айдар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72</v>
      </c>
      <c r="D70" s="5"/>
      <c r="E70" s="5"/>
      <c r="F70" s="4">
        <v>-62</v>
      </c>
      <c r="G70" s="6" t="str">
        <f>IF(G68=F67,F69,IF(G68=F69,F67,0))</f>
        <v>Ратникова Наталья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Уткулов Ринат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72</v>
      </c>
      <c r="E72" s="4">
        <v>-63</v>
      </c>
      <c r="F72" s="6" t="str">
        <f>IF(C70=B69,B71,IF(C70=B71,B69,0))</f>
        <v>Барышев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Сафиуллин Александр</v>
      </c>
      <c r="C73" s="11"/>
      <c r="D73" s="17" t="s">
        <v>6</v>
      </c>
      <c r="E73" s="5"/>
      <c r="F73" s="7">
        <v>66</v>
      </c>
      <c r="G73" s="8" t="s">
        <v>55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74</v>
      </c>
      <c r="D74" s="20"/>
      <c r="E74" s="4">
        <v>-64</v>
      </c>
      <c r="F74" s="10" t="str">
        <f>IF(C74=B73,B75,IF(C74=B75,B73,0))</f>
        <v>Сафиуллин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Мицул Тимофей</v>
      </c>
      <c r="C75" s="4">
        <v>-65</v>
      </c>
      <c r="D75" s="6" t="str">
        <f>IF(D72=C70,C74,IF(D72=C74,C70,0))</f>
        <v>Мицул Тимофей</v>
      </c>
      <c r="E75" s="5"/>
      <c r="F75" s="4">
        <v>-66</v>
      </c>
      <c r="G75" s="6" t="str">
        <f>IF(G73=F72,F74,IF(G73=F74,F72,0))</f>
        <v>Барышев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1/2 финала Турнира "Николай Смирнов"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1 ноября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Ратникова Наталья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Семенов Юрий</v>
      </c>
      <c r="C6" s="7">
        <v>40</v>
      </c>
      <c r="D6" s="14" t="s">
        <v>59</v>
      </c>
      <c r="E6" s="7">
        <v>52</v>
      </c>
      <c r="F6" s="14" t="s">
        <v>70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Бахтияров Айрат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Могилевская Инесса</v>
      </c>
      <c r="C8" s="5"/>
      <c r="D8" s="7">
        <v>48</v>
      </c>
      <c r="E8" s="21" t="s">
        <v>71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Мухамадеев Артур</v>
      </c>
      <c r="C10" s="7">
        <v>41</v>
      </c>
      <c r="D10" s="21" t="s">
        <v>71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Барышев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Фоминых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Семенов Константин</v>
      </c>
      <c r="C14" s="7">
        <v>42</v>
      </c>
      <c r="D14" s="14" t="s">
        <v>72</v>
      </c>
      <c r="E14" s="7">
        <v>53</v>
      </c>
      <c r="F14" s="21" t="s">
        <v>42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Уткулов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Ларионов Даниил</v>
      </c>
      <c r="C16" s="5"/>
      <c r="D16" s="7">
        <v>49</v>
      </c>
      <c r="E16" s="21" t="s">
        <v>72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60</v>
      </c>
      <c r="E18" s="15"/>
      <c r="F18" s="4">
        <v>-30</v>
      </c>
      <c r="G18" s="10" t="str">
        <f>IF(Кстр1!F52=Кстр1!E44,Кстр1!E60,IF(Кстр1!F52=Кстр1!E60,Кстр1!E44,0))</f>
        <v>Шакуров Нафис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Горбунов Валентин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Баринов Владимир</v>
      </c>
      <c r="C22" s="7">
        <v>44</v>
      </c>
      <c r="D22" s="14" t="s">
        <v>55</v>
      </c>
      <c r="E22" s="7">
        <v>54</v>
      </c>
      <c r="F22" s="14" t="s">
        <v>69</v>
      </c>
      <c r="G22" s="15"/>
      <c r="H22" s="7">
        <v>60</v>
      </c>
      <c r="I22" s="24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Сафиуллин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Тарараев Петр</v>
      </c>
      <c r="C24" s="5"/>
      <c r="D24" s="7">
        <v>50</v>
      </c>
      <c r="E24" s="21" t="s">
        <v>55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73</v>
      </c>
      <c r="E26" s="15"/>
      <c r="F26" s="7">
        <v>57</v>
      </c>
      <c r="G26" s="14" t="s">
        <v>69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Прокофьев Михаил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Мухаметова Ландыш</v>
      </c>
      <c r="C28" s="5"/>
      <c r="D28" s="4">
        <v>-28</v>
      </c>
      <c r="E28" s="6" t="str">
        <f>IF(Кстр1!E60=Кстр1!D56,Кстр1!D64,IF(Кстр1!E60=Кстр1!D64,Кстр1!D56,0))</f>
        <v>Аюпов Айдар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Манайчев Владимир</v>
      </c>
      <c r="C30" s="7">
        <v>46</v>
      </c>
      <c r="D30" s="14" t="s">
        <v>57</v>
      </c>
      <c r="E30" s="7">
        <v>55</v>
      </c>
      <c r="F30" s="21" t="s">
        <v>67</v>
      </c>
      <c r="G30" s="7">
        <v>59</v>
      </c>
      <c r="H30" s="21" t="s">
        <v>68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Вафин Егор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Мицул Тимофей</v>
      </c>
      <c r="C32" s="5"/>
      <c r="D32" s="7">
        <v>51</v>
      </c>
      <c r="E32" s="21" t="s">
        <v>74</v>
      </c>
      <c r="F32" s="5"/>
      <c r="G32" s="11"/>
      <c r="H32" s="4">
        <v>-60</v>
      </c>
      <c r="I32" s="6" t="str">
        <f>IF(I22=H14,H30,IF(I22=H30,H14,0))</f>
        <v>Шакиров Ильяс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74</v>
      </c>
      <c r="E34" s="15"/>
      <c r="F34" s="4">
        <v>-29</v>
      </c>
      <c r="G34" s="10" t="str">
        <f>IF(Кстр1!F20=Кстр1!E12,Кстр1!E28,IF(Кстр1!F20=Кстр1!E28,Кстр1!E12,0))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Аминев Ильдар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Бахтияров Айрат</v>
      </c>
      <c r="C37" s="5"/>
      <c r="D37" s="5"/>
      <c r="E37" s="5"/>
      <c r="F37" s="4">
        <v>-48</v>
      </c>
      <c r="G37" s="6" t="str">
        <f>IF(E8=D6,D10,IF(E8=D10,D6,0))</f>
        <v>Семенов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82</v>
      </c>
      <c r="D38" s="5"/>
      <c r="E38" s="5"/>
      <c r="F38" s="5"/>
      <c r="G38" s="7">
        <v>67</v>
      </c>
      <c r="H38" s="14" t="s">
        <v>59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Мухамадеев Артур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61</v>
      </c>
      <c r="E40" s="5"/>
      <c r="F40" s="5"/>
      <c r="G40" s="5"/>
      <c r="H40" s="7">
        <v>69</v>
      </c>
      <c r="I40" s="23" t="s">
        <v>57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Константин</v>
      </c>
      <c r="C41" s="11"/>
      <c r="D41" s="11"/>
      <c r="E41" s="5"/>
      <c r="F41" s="4">
        <v>-50</v>
      </c>
      <c r="G41" s="6" t="str">
        <f>IF(E24=D22,D26,IF(E24=D26,D22,0))</f>
        <v>Прокофьев Михаил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61</v>
      </c>
      <c r="D42" s="11"/>
      <c r="E42" s="5"/>
      <c r="F42" s="5"/>
      <c r="G42" s="7">
        <v>68</v>
      </c>
      <c r="H42" s="21" t="s">
        <v>57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Даниил</v>
      </c>
      <c r="C43" s="5"/>
      <c r="D43" s="11"/>
      <c r="E43" s="5"/>
      <c r="F43" s="4">
        <v>-51</v>
      </c>
      <c r="G43" s="10" t="str">
        <f>IF(E32=D30,D34,IF(E32=D34,D30,0))</f>
        <v>Вафин Егор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77</v>
      </c>
      <c r="F44" s="5"/>
      <c r="G44" s="5"/>
      <c r="H44" s="4">
        <v>-69</v>
      </c>
      <c r="I44" s="6" t="str">
        <f>IF(I40=H38,H42,IF(I40=H42,H38,0))</f>
        <v>Семенов Юрий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Баринов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77</v>
      </c>
      <c r="D46" s="11"/>
      <c r="E46" s="5"/>
      <c r="F46" s="5"/>
      <c r="G46" s="5"/>
      <c r="H46" s="7">
        <v>70</v>
      </c>
      <c r="I46" s="24" t="s">
        <v>73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Тарараев Петр</v>
      </c>
      <c r="C47" s="11"/>
      <c r="D47" s="11"/>
      <c r="E47" s="5"/>
      <c r="F47" s="5"/>
      <c r="G47" s="4">
        <v>-68</v>
      </c>
      <c r="H47" s="10" t="str">
        <f>IF(H42=G41,G43,IF(H42=G43,G41,0))</f>
        <v>Прокофьев Михаил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77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Манайчев Владимир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75</v>
      </c>
      <c r="D50" s="4">
        <v>-77</v>
      </c>
      <c r="E50" s="6" t="str">
        <f>IF(E44=D40,D48,IF(E44=D48,D40,0))</f>
        <v>Семенов Константин</v>
      </c>
      <c r="F50" s="4">
        <v>-71</v>
      </c>
      <c r="G50" s="6" t="str">
        <f>IF(C38=B37,B39,IF(C38=B39,B37,0))</f>
        <v>Бахтияров Айрат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Аминев Ильдар</v>
      </c>
      <c r="C51" s="5"/>
      <c r="D51" s="5"/>
      <c r="E51" s="16" t="s">
        <v>17</v>
      </c>
      <c r="F51" s="5"/>
      <c r="G51" s="7">
        <v>79</v>
      </c>
      <c r="H51" s="14" t="s">
        <v>76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Мухамадеев Артур</v>
      </c>
      <c r="E52" s="20"/>
      <c r="F52" s="4">
        <v>-72</v>
      </c>
      <c r="G52" s="10" t="str">
        <f>IF(C42=B41,B43,IF(C42=B43,B41,0))</f>
        <v>Ларионов Даниил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75</v>
      </c>
      <c r="F53" s="5"/>
      <c r="G53" s="5"/>
      <c r="H53" s="7">
        <v>81</v>
      </c>
      <c r="I53" s="23" t="s">
        <v>76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Аминев Ильдар</v>
      </c>
      <c r="E54" s="16" t="s">
        <v>31</v>
      </c>
      <c r="F54" s="4">
        <v>-73</v>
      </c>
      <c r="G54" s="6" t="str">
        <f>IF(C46=B45,B47,IF(C46=B47,B45,0))</f>
        <v>Тарараев Петр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Мухамадеев Артур</v>
      </c>
      <c r="F55" s="5"/>
      <c r="G55" s="7">
        <v>80</v>
      </c>
      <c r="H55" s="21" t="s">
        <v>80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Манайчев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81</v>
      </c>
      <c r="D57" s="5"/>
      <c r="E57" s="5"/>
      <c r="F57" s="5"/>
      <c r="G57" s="5"/>
      <c r="H57" s="4">
        <v>-81</v>
      </c>
      <c r="I57" s="6" t="str">
        <f>IF(I53=H51,H55,IF(I53=H55,H51,0))</f>
        <v>Манайчев Владимир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Могилевская Инесса</v>
      </c>
      <c r="C58" s="11"/>
      <c r="D58" s="5"/>
      <c r="E58" s="5"/>
      <c r="F58" s="5"/>
      <c r="G58" s="4">
        <v>-79</v>
      </c>
      <c r="H58" s="6" t="str">
        <f>IF(H51=G50,G52,IF(H51=G52,G50,0))</f>
        <v>Ларионов Даниил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81</v>
      </c>
      <c r="E59" s="5"/>
      <c r="F59" s="5"/>
      <c r="G59" s="5"/>
      <c r="H59" s="7">
        <v>82</v>
      </c>
      <c r="I59" s="24" t="s">
        <v>79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Тарараев Петр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Ларионов Даниил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81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83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Мухаметова Ландыш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83</v>
      </c>
      <c r="D69" s="4">
        <v>-89</v>
      </c>
      <c r="E69" s="6" t="str">
        <f>IF(E63=D59,D67,IF(E63=D67,D59,0))</f>
        <v>Мухаметова Ландыш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Урманов Артур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Валеев Риф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Аристов Александр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Лежнев Артем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Шакуров Нафис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Срумов Антон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Сафиуллин Азат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Сафиуллин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Харламов Руслан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Фоминых Дмитрий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Мазурин Викентий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Максютов Азат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Хабиров Марс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Сабиров Денис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Сабиров Дмитрий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Бакиров Наиль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Файзуллин Тимур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Семенов Юрий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Вафин Егор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Хайруллин Ренат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Сазонов Николай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Тодрамович Александр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Семенов Константин</v>
      </c>
      <c r="D30" s="25"/>
      <c r="E30" s="25"/>
      <c r="F30" s="25"/>
      <c r="G30" s="25"/>
      <c r="H30" s="25"/>
      <c r="I30" s="25"/>
    </row>
    <row r="31" spans="1:9" ht="18">
      <c r="A31" s="27" t="s">
        <v>62</v>
      </c>
      <c r="B31" s="28">
        <v>27</v>
      </c>
      <c r="C31" s="26" t="str">
        <f>Мстр2!E72</f>
        <v>Шапошников Александр</v>
      </c>
      <c r="D31" s="25"/>
      <c r="E31" s="25"/>
      <c r="F31" s="25"/>
      <c r="G31" s="25"/>
      <c r="H31" s="25"/>
      <c r="I31" s="25"/>
    </row>
    <row r="32" spans="1:9" ht="18">
      <c r="A32" s="27" t="s">
        <v>63</v>
      </c>
      <c r="B32" s="28">
        <v>28</v>
      </c>
      <c r="C32" s="26" t="str">
        <f>Мстр2!E74</f>
        <v>Давлетов Тимур</v>
      </c>
      <c r="D32" s="25"/>
      <c r="E32" s="25"/>
      <c r="F32" s="25"/>
      <c r="G32" s="25"/>
      <c r="H32" s="25"/>
      <c r="I32" s="25"/>
    </row>
    <row r="33" spans="1:9" ht="18">
      <c r="A33" s="27" t="s">
        <v>64</v>
      </c>
      <c r="B33" s="28">
        <v>29</v>
      </c>
      <c r="C33" s="26" t="str">
        <f>Мстр2!I66</f>
        <v>Ларионов Сергей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"Николай Смирнов"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7 ноября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Шакуров Нафис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Лежнев Артем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Семенов Юрий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Тодрамович Александр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Срумов Антон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Харламов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Сабиров Денис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Ларионов Сергей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Урманов Артур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Шапошников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Сафиуллин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Сабиров Дмитрий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Исмайлов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Мазурин Викентий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Хайруллин Ренат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Максютов Азат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Вафин Егор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Давлетов Тимур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Валеев Риф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Фоминых Дмитрий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Семенов Константин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Урманов Артур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Файзуллин Тимур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Сафиуллин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Сазонов Николай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Бакиров Наиль</v>
      </c>
      <c r="C63" s="11"/>
      <c r="D63" s="11"/>
      <c r="E63" s="5"/>
      <c r="F63" s="7">
        <v>61</v>
      </c>
      <c r="G63" s="8" t="s">
        <v>39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Аристов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Аристов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Шакуров Нафис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Срумов Антон</v>
      </c>
      <c r="C69" s="5"/>
      <c r="D69" s="5"/>
      <c r="E69" s="4">
        <v>-57</v>
      </c>
      <c r="F69" s="10" t="str">
        <f>IF(Мстр2!G26=Мстр2!F22,Мстр2!F30,IF(Мстр2!G26=Мстр2!F30,Мстр2!F22,0))</f>
        <v>Лежнев Артем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43</v>
      </c>
      <c r="D70" s="5"/>
      <c r="E70" s="5"/>
      <c r="F70" s="4">
        <v>-62</v>
      </c>
      <c r="G70" s="6" t="str">
        <f>IF(G68=F67,F69,IF(G68=F69,F67,0))</f>
        <v>Шакуров Нафис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Сафиуллин Александр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43</v>
      </c>
      <c r="E72" s="4">
        <v>-63</v>
      </c>
      <c r="F72" s="6" t="str">
        <f>IF(C70=B69,B71,IF(C70=B71,B69,0))</f>
        <v>Сафиуллин Александр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Харламов Руслан</v>
      </c>
      <c r="C73" s="11"/>
      <c r="D73" s="17" t="s">
        <v>6</v>
      </c>
      <c r="E73" s="5"/>
      <c r="F73" s="7">
        <v>66</v>
      </c>
      <c r="G73" s="8" t="s">
        <v>55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Харламов Руслан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Сафиуллин Азат</v>
      </c>
      <c r="C75" s="4">
        <v>-65</v>
      </c>
      <c r="D75" s="6" t="str">
        <f>IF(D72=C70,C74,IF(D72=C74,C70,0))</f>
        <v>Сафиуллин Азат</v>
      </c>
      <c r="E75" s="5"/>
      <c r="F75" s="4">
        <v>-66</v>
      </c>
      <c r="G75" s="6" t="str">
        <f>IF(G73=F72,F74,IF(G73=F74,F72,0))</f>
        <v>Харламов Руслан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"Николай Смирнов"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7 ноября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Срумов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Шакуров Нафис</v>
      </c>
      <c r="C6" s="7">
        <v>40</v>
      </c>
      <c r="D6" s="14" t="s">
        <v>51</v>
      </c>
      <c r="E6" s="7">
        <v>52</v>
      </c>
      <c r="F6" s="14" t="s">
        <v>51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Бакиров Наиль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Семенов Юрий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Тодрамович Александр</v>
      </c>
      <c r="C10" s="7">
        <v>41</v>
      </c>
      <c r="D10" s="21" t="s">
        <v>42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Фоминых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Сабиров Денис</v>
      </c>
      <c r="C12" s="5"/>
      <c r="D12" s="4">
        <v>-26</v>
      </c>
      <c r="E12" s="6" t="str">
        <f>IF(Мстр1!E28=Мстр1!D24,Мстр1!D32,IF(Мстр1!E28=Мстр1!D32,Мстр1!D24,0))</f>
        <v>Сафиуллин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Ларионов Сергей</v>
      </c>
      <c r="C14" s="7">
        <v>42</v>
      </c>
      <c r="D14" s="14" t="s">
        <v>46</v>
      </c>
      <c r="E14" s="7">
        <v>53</v>
      </c>
      <c r="F14" s="21" t="s">
        <v>39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Шапошников Александр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39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Исмайлов Азат</v>
      </c>
      <c r="C18" s="7">
        <v>43</v>
      </c>
      <c r="D18" s="21" t="s">
        <v>39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Хайруллин Ренат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Мазурин Викентий</v>
      </c>
      <c r="C22" s="7">
        <v>44</v>
      </c>
      <c r="D22" s="14" t="s">
        <v>54</v>
      </c>
      <c r="E22" s="7">
        <v>54</v>
      </c>
      <c r="F22" s="14" t="s">
        <v>41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Сабиров Дмитрий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Вафин Егор</v>
      </c>
      <c r="C24" s="5"/>
      <c r="D24" s="7">
        <v>50</v>
      </c>
      <c r="E24" s="21" t="s">
        <v>40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Давлетов Тимур</v>
      </c>
      <c r="C26" s="7">
        <v>45</v>
      </c>
      <c r="D26" s="21" t="s">
        <v>40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Харламов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Семенов Константин</v>
      </c>
      <c r="C28" s="5"/>
      <c r="D28" s="4">
        <v>-28</v>
      </c>
      <c r="E28" s="6" t="str">
        <f>IF(Мстр1!E60=Мстр1!D56,Мстр1!D64,IF(Мстр1!E60=Мстр1!D64,Мстр1!D56,0))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Файзуллин Тимур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Лежнев Артем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Сазонов Николай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Валеев Риф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Аристов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Хабиров Марс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Бакиров Наиль</v>
      </c>
      <c r="C37" s="5"/>
      <c r="D37" s="5"/>
      <c r="E37" s="5"/>
      <c r="F37" s="4">
        <v>-48</v>
      </c>
      <c r="G37" s="6" t="str">
        <f>IF(E8=D6,D10,IF(E8=D10,D6,0))</f>
        <v>Фоминых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42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Семенов Юрий</v>
      </c>
      <c r="C39" s="11"/>
      <c r="D39" s="5"/>
      <c r="E39" s="5"/>
      <c r="F39" s="4">
        <v>-49</v>
      </c>
      <c r="G39" s="10" t="str">
        <f>IF(E16=D14,D18,IF(E16=D18,D14,0))</f>
        <v>Максютов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63</v>
      </c>
      <c r="E40" s="5"/>
      <c r="F40" s="5"/>
      <c r="G40" s="5"/>
      <c r="H40" s="7">
        <v>69</v>
      </c>
      <c r="I40" s="23" t="s">
        <v>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Сабиров Денис</v>
      </c>
      <c r="C41" s="11"/>
      <c r="D41" s="11"/>
      <c r="E41" s="5"/>
      <c r="F41" s="4">
        <v>-50</v>
      </c>
      <c r="G41" s="6" t="str">
        <f>IF(E24=D22,D26,IF(E24=D26,D22,0))</f>
        <v>Мазурин Викентий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63</v>
      </c>
      <c r="D42" s="11"/>
      <c r="E42" s="5"/>
      <c r="F42" s="5"/>
      <c r="G42" s="7">
        <v>68</v>
      </c>
      <c r="H42" s="21" t="s">
        <v>54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Хайруллин Ренат</v>
      </c>
      <c r="C43" s="5"/>
      <c r="D43" s="11"/>
      <c r="E43" s="5"/>
      <c r="F43" s="4">
        <v>-51</v>
      </c>
      <c r="G43" s="10" t="str">
        <f>IF(E32=D30,D34,IF(E32=D34,D30,0))</f>
        <v>Хабиров Марс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63</v>
      </c>
      <c r="F44" s="5"/>
      <c r="G44" s="5"/>
      <c r="H44" s="4">
        <v>-69</v>
      </c>
      <c r="I44" s="6" t="str">
        <f>IF(I40=H38,H42,IF(I40=H42,H38,0))</f>
        <v>Мазурин Викентий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Сабиров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Максютов Азат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64</v>
      </c>
      <c r="D46" s="11"/>
      <c r="E46" s="5"/>
      <c r="F46" s="5"/>
      <c r="G46" s="5"/>
      <c r="H46" s="7">
        <v>70</v>
      </c>
      <c r="I46" s="24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Вафин Егор</v>
      </c>
      <c r="C47" s="11"/>
      <c r="D47" s="11"/>
      <c r="E47" s="5"/>
      <c r="F47" s="5"/>
      <c r="G47" s="4">
        <v>-68</v>
      </c>
      <c r="H47" s="10" t="str">
        <f>IF(H42=G41,G43,IF(H42=G43,G41,0))</f>
        <v>Хабиров Марс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64</v>
      </c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Файзуллин Тимур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Сабиров Дмитрий</v>
      </c>
      <c r="F50" s="4">
        <v>-71</v>
      </c>
      <c r="G50" s="6" t="str">
        <f>IF(C38=B37,B39,IF(C38=B39,B37,0))</f>
        <v>Семенов Юрий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Сазонов Николай</v>
      </c>
      <c r="C51" s="5"/>
      <c r="D51" s="5"/>
      <c r="E51" s="16" t="s">
        <v>17</v>
      </c>
      <c r="F51" s="5"/>
      <c r="G51" s="7">
        <v>79</v>
      </c>
      <c r="H51" s="14" t="s">
        <v>59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Бакиров Наиль</v>
      </c>
      <c r="E52" s="20"/>
      <c r="F52" s="4">
        <v>-72</v>
      </c>
      <c r="G52" s="10" t="str">
        <f>IF(C42=B41,B43,IF(C42=B43,B41,0))</f>
        <v>Хайруллин Ренат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3" t="s">
        <v>59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Файзуллин Тимур</v>
      </c>
      <c r="E54" s="16" t="s">
        <v>31</v>
      </c>
      <c r="F54" s="4">
        <v>-73</v>
      </c>
      <c r="G54" s="6" t="str">
        <f>IF(C46=B45,B47,IF(C46=B47,B45,0))</f>
        <v>Вафин Егор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Файзуллин Тимур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Сазонов Николай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Вафин Егор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Тодрамович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Хайруллин Ренат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60</v>
      </c>
      <c r="E59" s="5"/>
      <c r="F59" s="5"/>
      <c r="G59" s="5"/>
      <c r="H59" s="7">
        <v>82</v>
      </c>
      <c r="I59" s="24" t="s">
        <v>49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Ларионов Сергей</v>
      </c>
      <c r="C60" s="11"/>
      <c r="D60" s="11"/>
      <c r="E60" s="5"/>
      <c r="F60" s="5"/>
      <c r="G60" s="4">
        <v>-80</v>
      </c>
      <c r="H60" s="10" t="str">
        <f>IF(H55=G54,G56,IF(H55=G56,G54,0))</f>
        <v>Сазонов Николай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48</v>
      </c>
      <c r="D61" s="11"/>
      <c r="E61" s="5"/>
      <c r="F61" s="5"/>
      <c r="G61" s="5"/>
      <c r="H61" s="4">
        <v>-82</v>
      </c>
      <c r="I61" s="6" t="str">
        <f>IF(I59=H58,H60,IF(I59=H60,H58,0))</f>
        <v>Сазонов Николай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Шапошников Александр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56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62</v>
      </c>
      <c r="D65" s="11"/>
      <c r="E65" s="5"/>
      <c r="F65" s="4">
        <v>-84</v>
      </c>
      <c r="G65" s="10" t="str">
        <f>IF(C61=B60,B62,IF(C61=B62,B60,0))</f>
        <v>Ларионов Сергей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Давлетов Тимур</v>
      </c>
      <c r="C66" s="11"/>
      <c r="D66" s="11"/>
      <c r="E66" s="5"/>
      <c r="F66" s="5"/>
      <c r="G66" s="5"/>
      <c r="H66" s="7">
        <v>93</v>
      </c>
      <c r="I66" s="23" t="s">
        <v>56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61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Семенов Константин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61</v>
      </c>
      <c r="D69" s="4">
        <v>-89</v>
      </c>
      <c r="E69" s="6" t="str">
        <f>IF(E63=D59,D67,IF(E63=D67,D59,0))</f>
        <v>Семенов Константин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Шапошников Александр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48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Давлетов Тимур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Давлетов Тимур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Сп6!A1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Сп6!A2</f>
        <v>1/128 финала Турнира "Николай Смирнов"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Сп6!A3</f>
        <v>19 сентября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Сп6!A5</f>
        <v>Сиротенко Вадим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148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Сп6!A12</f>
        <v>Ерыкалина Инна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132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Сп6!A9</f>
        <v>Киреева Диана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132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Сп6!A8</f>
        <v>Гиндулина Диана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132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Сп6!A7</f>
        <v>Загидуллин Олег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141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Сп6!A10</f>
        <v>Шестопалов Глеб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145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Сп6!A11</f>
        <v>Степанов Антон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145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Сп6!A6</f>
        <v>Хайруллин Артур</v>
      </c>
      <c r="C19" s="38"/>
      <c r="D19" s="38">
        <v>-7</v>
      </c>
      <c r="E19" s="49" t="str">
        <f>IF(E12=D8,D16,IF(E12=D16,D8,0))</f>
        <v>Хайруллин Артур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Сиротенко Вадим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144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Киреева Диана</v>
      </c>
      <c r="C23" s="51">
        <v>10</v>
      </c>
      <c r="D23" s="42" t="s">
        <v>144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Загидуллин Олег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Шестопалов Глеб</v>
      </c>
      <c r="C25" s="38"/>
      <c r="D25" s="41">
        <v>12</v>
      </c>
      <c r="E25" s="45" t="s">
        <v>148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146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Степанов Антон</v>
      </c>
      <c r="C27" s="51">
        <v>11</v>
      </c>
      <c r="D27" s="44" t="s">
        <v>148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Ерыкалина Инна</v>
      </c>
      <c r="D28" s="38">
        <v>-12</v>
      </c>
      <c r="E28" s="49" t="str">
        <f>IF(E25=D23,D27,IF(E25=D27,D23,0))</f>
        <v>Сиротенко Вадим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Загидуллин Олег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141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Киреева Диана</v>
      </c>
      <c r="C32" s="38">
        <v>-11</v>
      </c>
      <c r="D32" s="52" t="str">
        <f>IF(D27=C26,C28,IF(D27=C28,C26,0))</f>
        <v>Шестопалов Глеб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134</v>
      </c>
      <c r="D33" s="38">
        <v>-13</v>
      </c>
      <c r="E33" s="49" t="str">
        <f>IF(E31=D30,D32,IF(E31=D32,D30,0))</f>
        <v>Шестопалов Глеб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Степанов Антон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Степанов Антон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136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137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126</v>
      </c>
      <c r="B5" s="28">
        <v>1</v>
      </c>
      <c r="C5" s="26" t="str">
        <f>5!E12</f>
        <v>Лазарев Игорь</v>
      </c>
      <c r="D5" s="25"/>
      <c r="E5" s="25"/>
      <c r="F5" s="25"/>
      <c r="G5" s="25"/>
      <c r="H5" s="25"/>
      <c r="I5" s="35"/>
    </row>
    <row r="6" spans="1:9" ht="18">
      <c r="A6" s="27" t="s">
        <v>138</v>
      </c>
      <c r="B6" s="28">
        <v>2</v>
      </c>
      <c r="C6" s="26" t="str">
        <f>5!E19</f>
        <v>Неизвестных Игорь</v>
      </c>
      <c r="D6" s="25"/>
      <c r="E6" s="25"/>
      <c r="F6" s="25"/>
      <c r="G6" s="25"/>
      <c r="H6" s="25"/>
      <c r="I6" s="35"/>
    </row>
    <row r="7" spans="1:9" ht="18">
      <c r="A7" s="27" t="s">
        <v>139</v>
      </c>
      <c r="B7" s="28">
        <v>3</v>
      </c>
      <c r="C7" s="26" t="str">
        <f>5!E25</f>
        <v>Гиндулина Диана</v>
      </c>
      <c r="D7" s="25"/>
      <c r="E7" s="25"/>
      <c r="F7" s="25"/>
      <c r="G7" s="25"/>
      <c r="H7" s="25"/>
      <c r="I7" s="35"/>
    </row>
    <row r="8" spans="1:9" ht="18">
      <c r="A8" s="27" t="s">
        <v>130</v>
      </c>
      <c r="B8" s="28">
        <v>4</v>
      </c>
      <c r="C8" s="26" t="str">
        <f>5!E28</f>
        <v>Хусаинов Альберт</v>
      </c>
      <c r="D8" s="25"/>
      <c r="E8" s="25"/>
      <c r="F8" s="25"/>
      <c r="G8" s="25"/>
      <c r="H8" s="25"/>
      <c r="I8" s="25"/>
    </row>
    <row r="9" spans="1:9" ht="18">
      <c r="A9" s="27" t="s">
        <v>140</v>
      </c>
      <c r="B9" s="28">
        <v>5</v>
      </c>
      <c r="C9" s="26" t="str">
        <f>5!E31</f>
        <v>Балхияров Алмаз</v>
      </c>
      <c r="D9" s="25"/>
      <c r="E9" s="25"/>
      <c r="F9" s="25"/>
      <c r="G9" s="25"/>
      <c r="H9" s="25"/>
      <c r="I9" s="25"/>
    </row>
    <row r="10" spans="1:9" ht="18">
      <c r="A10" s="27" t="s">
        <v>132</v>
      </c>
      <c r="B10" s="28">
        <v>6</v>
      </c>
      <c r="C10" s="26" t="str">
        <f>5!E33</f>
        <v>Гаскаров Динар</v>
      </c>
      <c r="D10" s="25"/>
      <c r="E10" s="25"/>
      <c r="F10" s="25"/>
      <c r="G10" s="25"/>
      <c r="H10" s="25"/>
      <c r="I10" s="25"/>
    </row>
    <row r="11" spans="1:9" ht="18">
      <c r="A11" s="27" t="s">
        <v>141</v>
      </c>
      <c r="B11" s="28">
        <v>7</v>
      </c>
      <c r="C11" s="26" t="str">
        <f>5!C33</f>
        <v>Загидуллин Олег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 t="str">
        <f>5!C35</f>
        <v>нет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Сп5!A1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Сп5!A2</f>
        <v>1/64 финала Турнира "Николай Смирнов"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Сп5!A3</f>
        <v>26 сентября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Сп5!A5</f>
        <v>Лазарев Игорь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126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Сп5!A12</f>
        <v>нет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126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Сп5!A9</f>
        <v>Балхияров Алмаз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130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Сп5!A8</f>
        <v>Хусаинов Альберт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126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Сп5!A7</f>
        <v>Гаскаров Динар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132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Сп5!A10</f>
        <v>Гиндулина Диана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138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Сп5!A11</f>
        <v>Загидуллин Олег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138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Сп5!A6</f>
        <v>Неизвестных Игорь</v>
      </c>
      <c r="C19" s="38"/>
      <c r="D19" s="38">
        <v>-7</v>
      </c>
      <c r="E19" s="49" t="str">
        <f>IF(E12=D8,D16,IF(E12=D16,D8,0))</f>
        <v>Неизвестных Игорь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нет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140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Балхияров Алмаз</v>
      </c>
      <c r="C23" s="51">
        <v>10</v>
      </c>
      <c r="D23" s="42" t="s">
        <v>132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Гиндулина Диана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Гаскаров Динар</v>
      </c>
      <c r="C25" s="38"/>
      <c r="D25" s="41">
        <v>12</v>
      </c>
      <c r="E25" s="45" t="s">
        <v>132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139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Загидуллин Олег</v>
      </c>
      <c r="C27" s="51">
        <v>11</v>
      </c>
      <c r="D27" s="44" t="s">
        <v>130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Хусаинов Альберт</v>
      </c>
      <c r="D28" s="38">
        <v>-12</v>
      </c>
      <c r="E28" s="49" t="str">
        <f>IF(E25=D23,D27,IF(E25=D27,D23,0))</f>
        <v>Хусаинов Альберт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Балхияров Алмаз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140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нет</v>
      </c>
      <c r="C32" s="38">
        <v>-11</v>
      </c>
      <c r="D32" s="52" t="str">
        <f>IF(D27=C26,C28,IF(D27=C28,C26,0))</f>
        <v>Гаскаров Динар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141</v>
      </c>
      <c r="D33" s="38">
        <v>-13</v>
      </c>
      <c r="E33" s="49" t="str">
        <f>IF(E31=D30,D32,IF(E31=D32,D30,0))</f>
        <v>Гаскаров Динар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Загидуллин Олег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нет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124</v>
      </c>
      <c r="B5" s="28">
        <v>1</v>
      </c>
      <c r="C5" s="26" t="str">
        <f>4!F20</f>
        <v>Насков Андрей</v>
      </c>
      <c r="D5" s="25"/>
      <c r="E5" s="25"/>
      <c r="F5" s="25"/>
      <c r="G5" s="25"/>
      <c r="H5" s="25"/>
      <c r="I5" s="25"/>
    </row>
    <row r="6" spans="1:9" ht="18">
      <c r="A6" s="27" t="s">
        <v>108</v>
      </c>
      <c r="B6" s="28">
        <v>2</v>
      </c>
      <c r="C6" s="26" t="str">
        <f>4!F31</f>
        <v>Зайнетдинов Марсель</v>
      </c>
      <c r="D6" s="25"/>
      <c r="E6" s="25"/>
      <c r="F6" s="25"/>
      <c r="G6" s="25"/>
      <c r="H6" s="25"/>
      <c r="I6" s="25"/>
    </row>
    <row r="7" spans="1:9" ht="18">
      <c r="A7" s="27" t="s">
        <v>107</v>
      </c>
      <c r="B7" s="28">
        <v>3</v>
      </c>
      <c r="C7" s="26" t="str">
        <f>4!G43</f>
        <v>Осинский Александр</v>
      </c>
      <c r="D7" s="25"/>
      <c r="E7" s="25"/>
      <c r="F7" s="25"/>
      <c r="G7" s="25"/>
      <c r="H7" s="25"/>
      <c r="I7" s="25"/>
    </row>
    <row r="8" spans="1:9" ht="18">
      <c r="A8" s="27" t="s">
        <v>125</v>
      </c>
      <c r="B8" s="28">
        <v>4</v>
      </c>
      <c r="C8" s="26" t="str">
        <f>4!G51</f>
        <v>Муллакильдина Регина</v>
      </c>
      <c r="D8" s="25"/>
      <c r="E8" s="25"/>
      <c r="F8" s="25"/>
      <c r="G8" s="25"/>
      <c r="H8" s="25"/>
      <c r="I8" s="25"/>
    </row>
    <row r="9" spans="1:9" ht="18">
      <c r="A9" s="27" t="s">
        <v>126</v>
      </c>
      <c r="B9" s="28">
        <v>5</v>
      </c>
      <c r="C9" s="26" t="str">
        <f>4!C55</f>
        <v>Гиндулина Диана</v>
      </c>
      <c r="D9" s="25"/>
      <c r="E9" s="25"/>
      <c r="F9" s="25"/>
      <c r="G9" s="25"/>
      <c r="H9" s="25"/>
      <c r="I9" s="25"/>
    </row>
    <row r="10" spans="1:9" ht="18">
      <c r="A10" s="27" t="s">
        <v>120</v>
      </c>
      <c r="B10" s="28">
        <v>6</v>
      </c>
      <c r="C10" s="26" t="str">
        <f>4!C57</f>
        <v>Гильванов Роман</v>
      </c>
      <c r="D10" s="25"/>
      <c r="E10" s="25"/>
      <c r="F10" s="25"/>
      <c r="G10" s="25"/>
      <c r="H10" s="25"/>
      <c r="I10" s="25"/>
    </row>
    <row r="11" spans="1:9" ht="18">
      <c r="A11" s="27" t="s">
        <v>127</v>
      </c>
      <c r="B11" s="28">
        <v>7</v>
      </c>
      <c r="C11" s="26" t="str">
        <f>4!C60</f>
        <v>Байромалов Леонид</v>
      </c>
      <c r="D11" s="25"/>
      <c r="E11" s="25"/>
      <c r="F11" s="25"/>
      <c r="G11" s="25"/>
      <c r="H11" s="25"/>
      <c r="I11" s="25"/>
    </row>
    <row r="12" spans="1:9" ht="18">
      <c r="A12" s="27" t="s">
        <v>128</v>
      </c>
      <c r="B12" s="28">
        <v>8</v>
      </c>
      <c r="C12" s="26" t="str">
        <f>4!C62</f>
        <v>Бортко Вячеслав</v>
      </c>
      <c r="D12" s="25"/>
      <c r="E12" s="25"/>
      <c r="F12" s="25"/>
      <c r="G12" s="25"/>
      <c r="H12" s="25"/>
      <c r="I12" s="25"/>
    </row>
    <row r="13" spans="1:9" ht="18">
      <c r="A13" s="27" t="s">
        <v>129</v>
      </c>
      <c r="B13" s="28">
        <v>9</v>
      </c>
      <c r="C13" s="26" t="str">
        <f>4!G57</f>
        <v>Гилемханова Дина</v>
      </c>
      <c r="D13" s="25"/>
      <c r="E13" s="25"/>
      <c r="F13" s="25"/>
      <c r="G13" s="25"/>
      <c r="H13" s="25"/>
      <c r="I13" s="25"/>
    </row>
    <row r="14" spans="1:9" ht="18">
      <c r="A14" s="27" t="s">
        <v>130</v>
      </c>
      <c r="B14" s="28">
        <v>10</v>
      </c>
      <c r="C14" s="26" t="str">
        <f>4!G60</f>
        <v>Аминов Артур</v>
      </c>
      <c r="D14" s="25"/>
      <c r="E14" s="25"/>
      <c r="F14" s="25"/>
      <c r="G14" s="25"/>
      <c r="H14" s="25"/>
      <c r="I14" s="25"/>
    </row>
    <row r="15" spans="1:9" ht="18">
      <c r="A15" s="27" t="s">
        <v>131</v>
      </c>
      <c r="B15" s="28">
        <v>11</v>
      </c>
      <c r="C15" s="26" t="str">
        <f>4!G64</f>
        <v>Лазарев Игорь</v>
      </c>
      <c r="D15" s="25"/>
      <c r="E15" s="25"/>
      <c r="F15" s="25"/>
      <c r="G15" s="25"/>
      <c r="H15" s="25"/>
      <c r="I15" s="25"/>
    </row>
    <row r="16" spans="1:9" ht="18">
      <c r="A16" s="27" t="s">
        <v>132</v>
      </c>
      <c r="B16" s="28">
        <v>12</v>
      </c>
      <c r="C16" s="26" t="str">
        <f>4!G66</f>
        <v>Хусаинов Альберт</v>
      </c>
      <c r="D16" s="25"/>
      <c r="E16" s="25"/>
      <c r="F16" s="25"/>
      <c r="G16" s="25"/>
      <c r="H16" s="25"/>
      <c r="I16" s="25"/>
    </row>
    <row r="17" spans="1:9" ht="18">
      <c r="A17" s="27" t="s">
        <v>133</v>
      </c>
      <c r="B17" s="28">
        <v>13</v>
      </c>
      <c r="C17" s="26" t="str">
        <f>4!D67</f>
        <v>Киреева Диана</v>
      </c>
      <c r="D17" s="25"/>
      <c r="E17" s="25"/>
      <c r="F17" s="25"/>
      <c r="G17" s="25"/>
      <c r="H17" s="25"/>
      <c r="I17" s="25"/>
    </row>
    <row r="18" spans="1:9" ht="18">
      <c r="A18" s="27" t="s">
        <v>134</v>
      </c>
      <c r="B18" s="28">
        <v>14</v>
      </c>
      <c r="C18" s="26" t="str">
        <f>4!D70</f>
        <v>Ибраев Эмиль</v>
      </c>
      <c r="D18" s="25"/>
      <c r="E18" s="25"/>
      <c r="F18" s="25"/>
      <c r="G18" s="25"/>
      <c r="H18" s="25"/>
      <c r="I18" s="25"/>
    </row>
    <row r="19" spans="1:9" ht="18">
      <c r="A19" s="27" t="s">
        <v>135</v>
      </c>
      <c r="B19" s="28">
        <v>15</v>
      </c>
      <c r="C19" s="26" t="str">
        <f>4!G69</f>
        <v>Астафуров Данил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4!G71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114" t="str">
        <f>Сп4!A1</f>
        <v>Кубок Башкортостана 2009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>
      <c r="A2" s="114" t="str">
        <f>Сп4!A2</f>
        <v>1/32 финала Турнира "Николай Смирнов"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.75">
      <c r="A3" s="114" t="str">
        <f>Сп4!A3</f>
        <v>4 октября 2009 г.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Зайнетдинов Марсель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124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Аминов Артур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Бортко Вячеслав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124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Лазарев Игорь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132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Гиндулина Диана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125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Ибраев Эмиль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Гильванов Роман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108</v>
      </c>
      <c r="G20" s="8"/>
      <c r="H20" s="8"/>
      <c r="I20" s="8"/>
    </row>
    <row r="21" spans="1:9" ht="12.75">
      <c r="A21" s="4">
        <v>3</v>
      </c>
      <c r="B21" s="6" t="str">
        <f>Сп4!A7</f>
        <v>Осинский Александр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Киреева Диана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Гилемханова Дина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120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Муллакильдина Регина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108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Байромалов Леонид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Хусаинов Альберт</v>
      </c>
      <c r="C31" s="11"/>
      <c r="D31" s="11"/>
      <c r="E31" s="4">
        <v>-15</v>
      </c>
      <c r="F31" s="6" t="str">
        <f>IF(F20=E12,E28,IF(F20=E28,E12,0))</f>
        <v>Зайнетдинов Марсель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108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Астафуров Данил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Насков Андрей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Гильванов Роман</v>
      </c>
      <c r="F37" s="5"/>
      <c r="G37" s="5"/>
      <c r="H37" s="5"/>
      <c r="I37" s="5"/>
    </row>
    <row r="38" spans="1:9" ht="12.75">
      <c r="A38" s="5"/>
      <c r="B38" s="7">
        <v>16</v>
      </c>
      <c r="C38" s="115" t="s">
        <v>129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Аминов Артур</v>
      </c>
      <c r="C39" s="7">
        <v>20</v>
      </c>
      <c r="D39" s="115" t="s">
        <v>127</v>
      </c>
      <c r="E39" s="7">
        <v>26</v>
      </c>
      <c r="F39" s="115" t="s">
        <v>120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Байромалов Леонид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Лазарев Игорь</v>
      </c>
      <c r="C41" s="5"/>
      <c r="D41" s="7">
        <v>24</v>
      </c>
      <c r="E41" s="116" t="s">
        <v>120</v>
      </c>
      <c r="F41" s="11"/>
      <c r="G41" s="5"/>
      <c r="H41" s="5"/>
      <c r="I41" s="5"/>
    </row>
    <row r="42" spans="1:9" ht="12.75">
      <c r="A42" s="5"/>
      <c r="B42" s="7">
        <v>17</v>
      </c>
      <c r="C42" s="115" t="s">
        <v>126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Ибраев Эмиль</v>
      </c>
      <c r="C43" s="7">
        <v>21</v>
      </c>
      <c r="D43" s="116" t="s">
        <v>120</v>
      </c>
      <c r="E43" s="15"/>
      <c r="F43" s="7">
        <v>28</v>
      </c>
      <c r="G43" s="115" t="s">
        <v>107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Муллакильдина Регина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Киреева Диана</v>
      </c>
      <c r="C45" s="5"/>
      <c r="D45" s="4">
        <v>-14</v>
      </c>
      <c r="E45" s="6" t="str">
        <f>IF(E28=D24,D32,IF(E28=D32,D24,0))</f>
        <v>Осинский Александр</v>
      </c>
      <c r="F45" s="11"/>
      <c r="G45" s="15"/>
      <c r="H45" s="5"/>
      <c r="I45" s="5"/>
    </row>
    <row r="46" spans="1:9" ht="12.75">
      <c r="A46" s="5"/>
      <c r="B46" s="7">
        <v>18</v>
      </c>
      <c r="C46" s="115" t="s">
        <v>131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Гилемханова Дина</v>
      </c>
      <c r="C47" s="7">
        <v>22</v>
      </c>
      <c r="D47" s="115" t="s">
        <v>132</v>
      </c>
      <c r="E47" s="7">
        <v>27</v>
      </c>
      <c r="F47" s="116" t="s">
        <v>107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Гиндулина Диана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Хусаинов Альберт</v>
      </c>
      <c r="C49" s="5"/>
      <c r="D49" s="7">
        <v>25</v>
      </c>
      <c r="E49" s="116" t="s">
        <v>132</v>
      </c>
      <c r="F49" s="5"/>
      <c r="G49" s="15"/>
      <c r="H49" s="5"/>
      <c r="I49" s="5"/>
    </row>
    <row r="50" spans="1:9" ht="12.75">
      <c r="A50" s="5"/>
      <c r="B50" s="7">
        <v>19</v>
      </c>
      <c r="C50" s="115" t="s">
        <v>130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Астафуров Данил</v>
      </c>
      <c r="C51" s="7">
        <v>23</v>
      </c>
      <c r="D51" s="116" t="s">
        <v>128</v>
      </c>
      <c r="E51" s="15"/>
      <c r="F51" s="4">
        <v>-28</v>
      </c>
      <c r="G51" s="6" t="str">
        <f>IF(G43=F39,F47,IF(G43=F47,F39,0))</f>
        <v>Муллакильдина Регина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Бортко Вячеслав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Гильванов Роман</v>
      </c>
      <c r="C54" s="5"/>
      <c r="D54" s="4">
        <v>-20</v>
      </c>
      <c r="E54" s="6" t="str">
        <f>IF(D39=C38,C40,IF(D39=C40,C38,0))</f>
        <v>Аминов Артур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132</v>
      </c>
      <c r="D55" s="5"/>
      <c r="E55" s="7">
        <v>31</v>
      </c>
      <c r="F55" s="8" t="s">
        <v>129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Гиндулина Диана</v>
      </c>
      <c r="C56" s="16" t="s">
        <v>4</v>
      </c>
      <c r="D56" s="4">
        <v>-21</v>
      </c>
      <c r="E56" s="10" t="str">
        <f>IF(D43=C42,C44,IF(D43=C44,C42,0))</f>
        <v>Лазарев Игорь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Гильванов Роман</v>
      </c>
      <c r="D57" s="5"/>
      <c r="E57" s="5"/>
      <c r="F57" s="7">
        <v>33</v>
      </c>
      <c r="G57" s="8" t="s">
        <v>131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Гилемханова Дина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Байромалов Леонид</v>
      </c>
      <c r="C59" s="5"/>
      <c r="D59" s="5"/>
      <c r="E59" s="7">
        <v>32</v>
      </c>
      <c r="F59" s="12" t="s">
        <v>131</v>
      </c>
      <c r="G59" s="20"/>
      <c r="H59" s="5"/>
      <c r="I59" s="5"/>
    </row>
    <row r="60" spans="1:9" ht="12.75">
      <c r="A60" s="5"/>
      <c r="B60" s="7">
        <v>30</v>
      </c>
      <c r="C60" s="8" t="s">
        <v>127</v>
      </c>
      <c r="D60" s="4">
        <v>-23</v>
      </c>
      <c r="E60" s="10" t="str">
        <f>IF(D51=C50,C52,IF(D51=C52,C50,0))</f>
        <v>Хусаинов Альберт</v>
      </c>
      <c r="F60" s="4">
        <v>-33</v>
      </c>
      <c r="G60" s="6" t="str">
        <f>IF(G57=F55,F59,IF(G57=F59,F55,0))</f>
        <v>Аминов Артур</v>
      </c>
      <c r="H60" s="14"/>
      <c r="I60" s="14"/>
    </row>
    <row r="61" spans="1:9" ht="12.75">
      <c r="A61" s="4">
        <v>-25</v>
      </c>
      <c r="B61" s="10" t="str">
        <f>IF(E49=D47,D51,IF(E49=D51,D47,0))</f>
        <v>Бортко Вячеслав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Бортко Вячеслав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Лазарев Игорь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126</v>
      </c>
      <c r="H64" s="14"/>
      <c r="I64" s="14"/>
    </row>
    <row r="65" spans="1:9" ht="12.75">
      <c r="A65" s="5"/>
      <c r="B65" s="7">
        <v>35</v>
      </c>
      <c r="C65" s="8" t="s">
        <v>133</v>
      </c>
      <c r="D65" s="5"/>
      <c r="E65" s="4">
        <v>-32</v>
      </c>
      <c r="F65" s="10" t="str">
        <f>IF(F59=E58,E60,IF(F59=E60,E58,0))</f>
        <v>Хусаинов Альберт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Ибраев Эмиль</v>
      </c>
      <c r="C66" s="11"/>
      <c r="D66" s="15"/>
      <c r="E66" s="5"/>
      <c r="F66" s="4">
        <v>-34</v>
      </c>
      <c r="G66" s="6" t="str">
        <f>IF(G64=F63,F65,IF(G64=F65,F63,0))</f>
        <v>Хусаинов Альберт</v>
      </c>
      <c r="H66" s="14"/>
      <c r="I66" s="14"/>
    </row>
    <row r="67" spans="1:9" ht="12.75">
      <c r="A67" s="5"/>
      <c r="B67" s="5"/>
      <c r="C67" s="7">
        <v>37</v>
      </c>
      <c r="D67" s="8" t="s">
        <v>134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Киреева Диана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134</v>
      </c>
      <c r="D69" s="20"/>
      <c r="E69" s="5"/>
      <c r="F69" s="7">
        <v>38</v>
      </c>
      <c r="G69" s="8" t="s">
        <v>135</v>
      </c>
      <c r="H69" s="14"/>
      <c r="I69" s="14"/>
    </row>
    <row r="70" spans="1:9" ht="12.75">
      <c r="A70" s="4">
        <v>-19</v>
      </c>
      <c r="B70" s="10" t="str">
        <f>IF(C50=B49,B51,IF(C50=B51,B49,0))</f>
        <v>Астафуров Данил</v>
      </c>
      <c r="C70" s="4">
        <v>-37</v>
      </c>
      <c r="D70" s="6" t="str">
        <f>IF(D67=C65,C69,IF(D67=C69,C65,0))</f>
        <v>Ибраев Эмиль</v>
      </c>
      <c r="E70" s="4">
        <v>-36</v>
      </c>
      <c r="F70" s="10" t="str">
        <f>IF(C69=B68,B70,IF(C69=B70,B68,0))</f>
        <v>Астафуров Данил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76"/>
  <sheetViews>
    <sheetView view="pageBreakPreview" zoomScaleSheetLayoutView="100" workbookViewId="0" topLeftCell="A1">
      <selection activeCell="A1" sqref="A1:AB2"/>
    </sheetView>
  </sheetViews>
  <sheetFormatPr defaultColWidth="9.00390625" defaultRowHeight="19.5" customHeight="1"/>
  <cols>
    <col min="1" max="28" width="3.75390625" style="57" customWidth="1"/>
    <col min="29" max="16384" width="1.75390625" style="57" customWidth="1"/>
  </cols>
  <sheetData>
    <row r="1" spans="1:60" ht="19.5" customHeight="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</row>
    <row r="2" spans="1:60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</row>
    <row r="3" spans="1:60" ht="19.5" customHeight="1">
      <c r="A3" s="58" t="s">
        <v>111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</row>
    <row r="4" spans="1:60" ht="19.5" customHeight="1">
      <c r="A4" s="58" t="s">
        <v>112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</row>
    <row r="5" spans="29:60" ht="19.5" customHeight="1" thickBot="1"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</row>
    <row r="6" spans="1:60" ht="19.5" customHeight="1">
      <c r="A6" s="59" t="s">
        <v>113</v>
      </c>
      <c r="B6" s="60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4">
        <v>1</v>
      </c>
      <c r="P6" s="65"/>
      <c r="Q6" s="65">
        <v>2</v>
      </c>
      <c r="R6" s="65"/>
      <c r="S6" s="65">
        <v>3</v>
      </c>
      <c r="T6" s="65"/>
      <c r="U6" s="65">
        <v>4</v>
      </c>
      <c r="V6" s="65"/>
      <c r="W6" s="65">
        <v>5</v>
      </c>
      <c r="X6" s="65"/>
      <c r="Y6" s="65">
        <v>6</v>
      </c>
      <c r="Z6" s="66"/>
      <c r="AA6" s="67" t="s">
        <v>114</v>
      </c>
      <c r="AB6" s="68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</row>
    <row r="7" spans="1:60" ht="19.5" customHeight="1" thickBot="1">
      <c r="A7" s="69"/>
      <c r="B7" s="70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A7" s="77"/>
      <c r="AB7" s="78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</row>
    <row r="8" spans="1:60" ht="19.5" customHeight="1">
      <c r="A8" s="79">
        <v>1</v>
      </c>
      <c r="B8" s="80"/>
      <c r="C8" s="81" t="s">
        <v>110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84"/>
      <c r="P8" s="85"/>
      <c r="Q8" s="86" t="s">
        <v>115</v>
      </c>
      <c r="R8" s="86"/>
      <c r="S8" s="86" t="s">
        <v>116</v>
      </c>
      <c r="T8" s="86"/>
      <c r="U8" s="86" t="s">
        <v>115</v>
      </c>
      <c r="V8" s="86"/>
      <c r="W8" s="86" t="s">
        <v>116</v>
      </c>
      <c r="X8" s="86"/>
      <c r="Y8" s="86"/>
      <c r="Z8" s="87"/>
      <c r="AA8" s="88" t="s">
        <v>116</v>
      </c>
      <c r="AB8" s="89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</row>
    <row r="9" spans="1:60" ht="19.5" customHeight="1">
      <c r="A9" s="90"/>
      <c r="B9" s="9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5"/>
      <c r="P9" s="96"/>
      <c r="Q9" s="97"/>
      <c r="R9" s="97"/>
      <c r="S9" s="97"/>
      <c r="T9" s="97"/>
      <c r="U9" s="97"/>
      <c r="V9" s="97"/>
      <c r="W9" s="97"/>
      <c r="X9" s="97"/>
      <c r="Y9" s="97"/>
      <c r="Z9" s="98"/>
      <c r="AA9" s="99"/>
      <c r="AB9" s="100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</row>
    <row r="10" spans="1:60" ht="19.5" customHeight="1">
      <c r="A10" s="90">
        <v>2</v>
      </c>
      <c r="B10" s="91"/>
      <c r="C10" s="92" t="s">
        <v>108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101" t="s">
        <v>116</v>
      </c>
      <c r="P10" s="97"/>
      <c r="Q10" s="96"/>
      <c r="R10" s="96"/>
      <c r="S10" s="97" t="s">
        <v>116</v>
      </c>
      <c r="T10" s="97"/>
      <c r="U10" s="97" t="s">
        <v>115</v>
      </c>
      <c r="V10" s="97"/>
      <c r="W10" s="97" t="s">
        <v>116</v>
      </c>
      <c r="X10" s="97"/>
      <c r="Y10" s="97"/>
      <c r="Z10" s="98"/>
      <c r="AA10" s="99" t="s">
        <v>117</v>
      </c>
      <c r="AB10" s="100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</row>
    <row r="11" spans="1:60" ht="19.5" customHeight="1">
      <c r="A11" s="90"/>
      <c r="B11" s="91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101"/>
      <c r="P11" s="97"/>
      <c r="Q11" s="96"/>
      <c r="R11" s="96"/>
      <c r="S11" s="97"/>
      <c r="T11" s="97"/>
      <c r="U11" s="97"/>
      <c r="V11" s="97"/>
      <c r="W11" s="97"/>
      <c r="X11" s="97"/>
      <c r="Y11" s="97"/>
      <c r="Z11" s="98"/>
      <c r="AA11" s="99"/>
      <c r="AB11" s="100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ht="19.5" customHeight="1">
      <c r="A12" s="90">
        <v>3</v>
      </c>
      <c r="B12" s="91"/>
      <c r="C12" s="92" t="s">
        <v>102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101" t="s">
        <v>118</v>
      </c>
      <c r="P12" s="97"/>
      <c r="Q12" s="97" t="s">
        <v>115</v>
      </c>
      <c r="R12" s="97"/>
      <c r="S12" s="96"/>
      <c r="T12" s="96"/>
      <c r="U12" s="97" t="s">
        <v>115</v>
      </c>
      <c r="V12" s="97"/>
      <c r="W12" s="97" t="s">
        <v>115</v>
      </c>
      <c r="X12" s="97"/>
      <c r="Y12" s="97"/>
      <c r="Z12" s="98"/>
      <c r="AA12" s="99" t="s">
        <v>119</v>
      </c>
      <c r="AB12" s="100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ht="19.5" customHeight="1">
      <c r="A13" s="90"/>
      <c r="B13" s="91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101"/>
      <c r="P13" s="97"/>
      <c r="Q13" s="97"/>
      <c r="R13" s="97"/>
      <c r="S13" s="96"/>
      <c r="T13" s="96"/>
      <c r="U13" s="97"/>
      <c r="V13" s="97"/>
      <c r="W13" s="97"/>
      <c r="X13" s="97"/>
      <c r="Y13" s="97"/>
      <c r="Z13" s="98"/>
      <c r="AA13" s="99"/>
      <c r="AB13" s="100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ht="19.5" customHeight="1">
      <c r="A14" s="90">
        <v>4</v>
      </c>
      <c r="B14" s="91"/>
      <c r="C14" s="92" t="s">
        <v>107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1" t="s">
        <v>116</v>
      </c>
      <c r="P14" s="97"/>
      <c r="Q14" s="97" t="s">
        <v>116</v>
      </c>
      <c r="R14" s="97"/>
      <c r="S14" s="97" t="s">
        <v>116</v>
      </c>
      <c r="T14" s="97"/>
      <c r="U14" s="96"/>
      <c r="V14" s="96"/>
      <c r="W14" s="97" t="s">
        <v>116</v>
      </c>
      <c r="X14" s="97"/>
      <c r="Y14" s="97"/>
      <c r="Z14" s="98"/>
      <c r="AA14" s="99" t="s">
        <v>115</v>
      </c>
      <c r="AB14" s="100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ht="19.5" customHeight="1">
      <c r="A15" s="90"/>
      <c r="B15" s="91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101"/>
      <c r="P15" s="97"/>
      <c r="Q15" s="97"/>
      <c r="R15" s="97"/>
      <c r="S15" s="97"/>
      <c r="T15" s="97"/>
      <c r="U15" s="96"/>
      <c r="V15" s="96"/>
      <c r="W15" s="97"/>
      <c r="X15" s="97"/>
      <c r="Y15" s="97"/>
      <c r="Z15" s="98"/>
      <c r="AA15" s="99"/>
      <c r="AB15" s="100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ht="19.5" customHeight="1">
      <c r="A16" s="90">
        <v>5</v>
      </c>
      <c r="B16" s="91"/>
      <c r="C16" s="92" t="s">
        <v>120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01" t="s">
        <v>115</v>
      </c>
      <c r="P16" s="97"/>
      <c r="Q16" s="97" t="s">
        <v>118</v>
      </c>
      <c r="R16" s="97"/>
      <c r="S16" s="97" t="s">
        <v>116</v>
      </c>
      <c r="T16" s="97"/>
      <c r="U16" s="97" t="s">
        <v>117</v>
      </c>
      <c r="V16" s="97"/>
      <c r="W16" s="96"/>
      <c r="X16" s="96"/>
      <c r="Y16" s="97"/>
      <c r="Z16" s="98"/>
      <c r="AA16" s="99" t="s">
        <v>121</v>
      </c>
      <c r="AB16" s="100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ht="19.5" customHeight="1">
      <c r="A17" s="90"/>
      <c r="B17" s="91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01"/>
      <c r="P17" s="97"/>
      <c r="Q17" s="97"/>
      <c r="R17" s="97"/>
      <c r="S17" s="97"/>
      <c r="T17" s="97"/>
      <c r="U17" s="97"/>
      <c r="V17" s="97"/>
      <c r="W17" s="96"/>
      <c r="X17" s="96"/>
      <c r="Y17" s="97"/>
      <c r="Z17" s="98"/>
      <c r="AA17" s="99"/>
      <c r="AB17" s="100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ht="19.5" customHeight="1">
      <c r="A18" s="90">
        <v>6</v>
      </c>
      <c r="B18" s="91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101"/>
      <c r="P18" s="97"/>
      <c r="Q18" s="97"/>
      <c r="R18" s="97"/>
      <c r="S18" s="97"/>
      <c r="T18" s="97"/>
      <c r="U18" s="97"/>
      <c r="V18" s="97"/>
      <c r="W18" s="97"/>
      <c r="X18" s="97"/>
      <c r="Y18" s="96"/>
      <c r="Z18" s="102"/>
      <c r="AA18" s="99"/>
      <c r="AB18" s="100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ht="19.5" customHeight="1" thickBot="1">
      <c r="A19" s="103"/>
      <c r="B19" s="104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08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111"/>
      <c r="AA19" s="112"/>
      <c r="AB19" s="113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ht="19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ht="19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ht="19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ht="19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ht="19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ht="19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ht="19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ht="19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ht="19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ht="19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ht="19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9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</row>
    <row r="38" spans="1:60" ht="19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</row>
    <row r="39" spans="1:60" ht="19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</row>
    <row r="40" spans="1:60" ht="19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</row>
    <row r="41" spans="1:60" ht="19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</row>
    <row r="42" spans="1:60" ht="19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</row>
    <row r="43" spans="1:60" ht="19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</row>
    <row r="44" spans="1:60" ht="19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</row>
    <row r="45" spans="1:60" ht="19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</row>
    <row r="46" spans="1:60" ht="19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</row>
    <row r="47" spans="1:60" ht="19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</row>
    <row r="48" spans="1:60" ht="19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</row>
    <row r="49" spans="1:60" ht="19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</row>
    <row r="50" spans="1:60" ht="19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</row>
    <row r="51" spans="1:60" ht="19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</row>
    <row r="52" spans="1:60" ht="19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</row>
    <row r="53" spans="1:60" ht="19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</row>
    <row r="54" spans="1:60" ht="19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</row>
    <row r="55" spans="1:60" ht="19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</row>
    <row r="56" spans="1:60" ht="19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</row>
    <row r="57" spans="1:60" ht="19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</row>
    <row r="58" spans="1:60" ht="19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</row>
    <row r="59" spans="1:60" ht="19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0" spans="1:60" ht="19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</row>
    <row r="61" spans="1:60" ht="19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</row>
    <row r="62" spans="1:60" ht="19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</row>
    <row r="63" spans="1:60" ht="19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</row>
    <row r="64" spans="1:60" ht="19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</row>
    <row r="65" spans="1:60" ht="19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</row>
    <row r="66" spans="1:60" ht="19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</row>
    <row r="67" spans="1:60" ht="19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</row>
    <row r="68" spans="1:60" ht="19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</row>
    <row r="69" spans="1:60" ht="19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</row>
    <row r="70" spans="1:60" ht="19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</row>
    <row r="71" spans="1:60" ht="19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</row>
    <row r="72" spans="1:60" ht="19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</row>
    <row r="73" spans="1:60" ht="19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</row>
    <row r="74" spans="1:60" ht="19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</row>
    <row r="75" spans="1:60" ht="19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</row>
    <row r="76" spans="1:60" ht="19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</row>
  </sheetData>
  <sheetProtection sheet="1" objects="1" scenarios="1"/>
  <mergeCells count="66">
    <mergeCell ref="AA18:AB19"/>
    <mergeCell ref="U6:V7"/>
    <mergeCell ref="W6:X7"/>
    <mergeCell ref="A8:B9"/>
    <mergeCell ref="U18:V19"/>
    <mergeCell ref="Y18:Z19"/>
    <mergeCell ref="A18:B19"/>
    <mergeCell ref="C18:N19"/>
    <mergeCell ref="O18:P19"/>
    <mergeCell ref="Q18:R19"/>
    <mergeCell ref="S18:T19"/>
    <mergeCell ref="W18:X19"/>
    <mergeCell ref="AA14:AB15"/>
    <mergeCell ref="A16:B17"/>
    <mergeCell ref="C16:N17"/>
    <mergeCell ref="O16:P17"/>
    <mergeCell ref="Q16:R17"/>
    <mergeCell ref="S16:T17"/>
    <mergeCell ref="U16:V17"/>
    <mergeCell ref="W16:X17"/>
    <mergeCell ref="Y16:Z17"/>
    <mergeCell ref="AA16:AB17"/>
    <mergeCell ref="U14:V15"/>
    <mergeCell ref="W14:X15"/>
    <mergeCell ref="Y14:Z15"/>
    <mergeCell ref="A14:B15"/>
    <mergeCell ref="C14:N15"/>
    <mergeCell ref="O14:P15"/>
    <mergeCell ref="Q14:R15"/>
    <mergeCell ref="S14:T15"/>
    <mergeCell ref="AA10:AB11"/>
    <mergeCell ref="A12:B13"/>
    <mergeCell ref="C12:N13"/>
    <mergeCell ref="O12:P13"/>
    <mergeCell ref="Q12:R13"/>
    <mergeCell ref="S12:T13"/>
    <mergeCell ref="U12:V13"/>
    <mergeCell ref="W12:X13"/>
    <mergeCell ref="Y12:Z13"/>
    <mergeCell ref="AA12:AB13"/>
    <mergeCell ref="S10:T11"/>
    <mergeCell ref="U10:V11"/>
    <mergeCell ref="W10:X11"/>
    <mergeCell ref="Y10:Z11"/>
    <mergeCell ref="A10:B11"/>
    <mergeCell ref="C10:N11"/>
    <mergeCell ref="O10:P11"/>
    <mergeCell ref="Q10:R11"/>
    <mergeCell ref="U8:V9"/>
    <mergeCell ref="W8:X9"/>
    <mergeCell ref="Y8:Z9"/>
    <mergeCell ref="AA8:AB9"/>
    <mergeCell ref="C8:N9"/>
    <mergeCell ref="O8:P9"/>
    <mergeCell ref="Q8:R9"/>
    <mergeCell ref="S8:T9"/>
    <mergeCell ref="A1:AB2"/>
    <mergeCell ref="AA6:AB7"/>
    <mergeCell ref="Y6:Z7"/>
    <mergeCell ref="A3:AB3"/>
    <mergeCell ref="A4:AB4"/>
    <mergeCell ref="A6:B7"/>
    <mergeCell ref="C6:N7"/>
    <mergeCell ref="O6:P7"/>
    <mergeCell ref="Q6:R7"/>
    <mergeCell ref="S6:T7"/>
  </mergeCells>
  <printOptions horizontalCentered="1"/>
  <pageMargins left="0" right="0" top="0" bottom="0" header="0" footer="0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96</v>
      </c>
      <c r="B5" s="28">
        <v>1</v>
      </c>
      <c r="C5" s="26" t="str">
        <f>2!E12</f>
        <v>Осинский Александр</v>
      </c>
      <c r="D5" s="25"/>
      <c r="E5" s="25"/>
      <c r="F5" s="25"/>
      <c r="G5" s="25"/>
      <c r="H5" s="25"/>
      <c r="I5" s="35"/>
    </row>
    <row r="6" spans="1:9" ht="18">
      <c r="A6" s="27" t="s">
        <v>101</v>
      </c>
      <c r="B6" s="28">
        <v>2</v>
      </c>
      <c r="C6" s="26" t="str">
        <f>2!E19</f>
        <v>Расулев Азат</v>
      </c>
      <c r="D6" s="25"/>
      <c r="E6" s="25"/>
      <c r="F6" s="25"/>
      <c r="G6" s="25"/>
      <c r="H6" s="25"/>
      <c r="I6" s="35"/>
    </row>
    <row r="7" spans="1:9" ht="18">
      <c r="A7" s="27" t="s">
        <v>106</v>
      </c>
      <c r="B7" s="28">
        <v>3</v>
      </c>
      <c r="C7" s="26" t="str">
        <f>2!E25</f>
        <v>Нестеренко Георгий</v>
      </c>
      <c r="D7" s="25"/>
      <c r="E7" s="25"/>
      <c r="F7" s="25"/>
      <c r="G7" s="25"/>
      <c r="H7" s="25"/>
      <c r="I7" s="35"/>
    </row>
    <row r="8" spans="1:9" ht="18">
      <c r="A8" s="27" t="s">
        <v>107</v>
      </c>
      <c r="B8" s="28">
        <v>4</v>
      </c>
      <c r="C8" s="26" t="str">
        <f>2!E28</f>
        <v>Ключников Артем</v>
      </c>
      <c r="D8" s="25"/>
      <c r="E8" s="25"/>
      <c r="F8" s="25"/>
      <c r="G8" s="25"/>
      <c r="H8" s="25"/>
      <c r="I8" s="25"/>
    </row>
    <row r="9" spans="1:9" ht="18">
      <c r="A9" s="27" t="s">
        <v>108</v>
      </c>
      <c r="B9" s="28">
        <v>5</v>
      </c>
      <c r="C9" s="26" t="str">
        <f>2!E31</f>
        <v>Шаяхметов Азамат</v>
      </c>
      <c r="D9" s="25"/>
      <c r="E9" s="25"/>
      <c r="F9" s="25"/>
      <c r="G9" s="25"/>
      <c r="H9" s="25"/>
      <c r="I9" s="25"/>
    </row>
    <row r="10" spans="1:9" ht="18">
      <c r="A10" s="27" t="s">
        <v>109</v>
      </c>
      <c r="B10" s="28">
        <v>6</v>
      </c>
      <c r="C10" s="26" t="str">
        <f>2!E33</f>
        <v>Григорьев Руслан</v>
      </c>
      <c r="D10" s="25"/>
      <c r="E10" s="25"/>
      <c r="F10" s="25"/>
      <c r="G10" s="25"/>
      <c r="H10" s="25"/>
      <c r="I10" s="25"/>
    </row>
    <row r="11" spans="1:9" ht="18">
      <c r="A11" s="27" t="s">
        <v>110</v>
      </c>
      <c r="B11" s="28">
        <v>7</v>
      </c>
      <c r="C11" s="26" t="str">
        <f>2!C33</f>
        <v>Насков Андрей</v>
      </c>
      <c r="D11" s="25"/>
      <c r="E11" s="25"/>
      <c r="F11" s="25"/>
      <c r="G11" s="25"/>
      <c r="H11" s="25"/>
      <c r="I11" s="25"/>
    </row>
    <row r="12" spans="1:9" ht="18">
      <c r="A12" s="27" t="s">
        <v>102</v>
      </c>
      <c r="B12" s="28">
        <v>8</v>
      </c>
      <c r="C12" s="26" t="str">
        <f>2!C35</f>
        <v>Манюров Виль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Сп2!A1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Сп2!A2</f>
        <v>1/8 финала Турнира "Николай Смирнов"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Сп2!A3</f>
        <v>17 октября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Сп2!A5</f>
        <v>Нестеренко Георгий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96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Сп2!A12</f>
        <v>Шаяхметов Азамат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107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Сп2!A9</f>
        <v>Насков Андрей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107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Сп2!A8</f>
        <v>Осинский Александр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107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Сп2!A7</f>
        <v>Ключников Артем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106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Сп2!A10</f>
        <v>Манюров Виль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101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Сп2!A11</f>
        <v>Григорьев Руслан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101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Сп2!A6</f>
        <v>Расулев Азат</v>
      </c>
      <c r="C19" s="38"/>
      <c r="D19" s="38">
        <v>-7</v>
      </c>
      <c r="E19" s="49" t="str">
        <f>IF(E12=D8,D16,IF(E12=D16,D8,0))</f>
        <v>Расулев Азат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Шаяхметов Азамат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102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Насков Андрей</v>
      </c>
      <c r="C23" s="51">
        <v>10</v>
      </c>
      <c r="D23" s="42" t="s">
        <v>106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Ключников Артем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Манюров Виль</v>
      </c>
      <c r="C25" s="38"/>
      <c r="D25" s="41">
        <v>12</v>
      </c>
      <c r="E25" s="45" t="s">
        <v>96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110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Григорьев Руслан</v>
      </c>
      <c r="C27" s="51">
        <v>11</v>
      </c>
      <c r="D27" s="44" t="s">
        <v>96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Нестеренко Георгий</v>
      </c>
      <c r="D28" s="38">
        <v>-12</v>
      </c>
      <c r="E28" s="49" t="str">
        <f>IF(E25=D23,D27,IF(E25=D27,D23,0))</f>
        <v>Ключников Артем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Шаяхметов Азамат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102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Насков Андрей</v>
      </c>
      <c r="C32" s="38">
        <v>-11</v>
      </c>
      <c r="D32" s="52" t="str">
        <f>IF(D27=C26,C28,IF(D27=C28,C26,0))</f>
        <v>Григорьев Руслан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108</v>
      </c>
      <c r="D33" s="38">
        <v>-13</v>
      </c>
      <c r="E33" s="49" t="str">
        <f>IF(E31=D30,D32,IF(E31=D32,D30,0))</f>
        <v>Григорьев Руслан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Манюров Виль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Манюров Виль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2009-11-07T13:56:58Z</cp:lastPrinted>
  <dcterms:created xsi:type="dcterms:W3CDTF">2008-02-03T08:28:10Z</dcterms:created>
  <dcterms:modified xsi:type="dcterms:W3CDTF">2009-11-09T12:13:49Z</dcterms:modified>
  <cp:category/>
  <cp:version/>
  <cp:contentType/>
  <cp:contentStatus/>
</cp:coreProperties>
</file>